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Korisnik\Desktop\Novo-Mrtvčnica faza III.-Min.reg.razvoja\"/>
    </mc:Choice>
  </mc:AlternateContent>
  <xr:revisionPtr revIDLastSave="0" documentId="13_ncr:1_{9A89B3C5-BB3A-4C48-808B-CD958F366697}" xr6:coauthVersionLast="47" xr6:coauthVersionMax="47" xr10:uidLastSave="{00000000-0000-0000-0000-000000000000}"/>
  <bookViews>
    <workbookView xWindow="-120" yWindow="-120" windowWidth="29040" windowHeight="15840" xr2:uid="{00000000-000D-0000-FFFF-FFFF00000000}"/>
  </bookViews>
  <sheets>
    <sheet name="Građevinsko-obrtnički radovi" sheetId="3" r:id="rId1"/>
  </sheets>
  <definedNames>
    <definedName name="_xlnm._FilterDatabase" localSheetId="0" hidden="1">'Građevinsko-obrtnički radovi'!$F$1:$F$139</definedName>
    <definedName name="_xlnm.Print_Titles" localSheetId="0">'Građevinsko-obrtnički radovi'!$1:$1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3" l="1"/>
  <c r="F32" i="3"/>
  <c r="F33" i="3"/>
  <c r="F35" i="3"/>
  <c r="F36" i="3"/>
  <c r="F37" i="3"/>
  <c r="F45" i="3"/>
  <c r="F44" i="3"/>
  <c r="F43" i="3"/>
  <c r="F41" i="3"/>
  <c r="F40" i="3"/>
  <c r="F39" i="3"/>
  <c r="F86" i="3"/>
  <c r="F56" i="3"/>
  <c r="F55" i="3"/>
  <c r="F58" i="3" s="1"/>
  <c r="F94" i="3" s="1"/>
  <c r="F69" i="3" l="1"/>
  <c r="F71" i="3" s="1"/>
  <c r="F95" i="3" s="1"/>
  <c r="F66" i="3"/>
  <c r="F76" i="3"/>
  <c r="F29" i="3"/>
  <c r="F28" i="3"/>
  <c r="F25" i="3"/>
  <c r="F24" i="3"/>
  <c r="F21" i="3"/>
  <c r="F27" i="3" l="1"/>
  <c r="F23" i="3"/>
  <c r="F22" i="3"/>
  <c r="F47" i="3" s="1"/>
  <c r="F93" i="3" l="1"/>
  <c r="F14" i="3" l="1"/>
  <c r="F11" i="3"/>
  <c r="F8" i="3"/>
  <c r="F16" i="3" l="1"/>
  <c r="F92" i="3" s="1"/>
  <c r="F83" i="3" l="1"/>
  <c r="F88" i="3" l="1"/>
  <c r="F97" i="3" s="1"/>
  <c r="F78" i="3"/>
  <c r="F96" i="3" l="1"/>
  <c r="F99" i="3" s="1"/>
  <c r="F63" i="3"/>
  <c r="F100" i="3" l="1"/>
  <c r="F101" i="3"/>
</calcChain>
</file>

<file path=xl/sharedStrings.xml><?xml version="1.0" encoding="utf-8"?>
<sst xmlns="http://schemas.openxmlformats.org/spreadsheetml/2006/main" count="125" uniqueCount="76">
  <si>
    <t>1.</t>
  </si>
  <si>
    <t>Poz.</t>
  </si>
  <si>
    <t>Opis</t>
  </si>
  <si>
    <t>Jed.mj.</t>
  </si>
  <si>
    <t>Količina</t>
  </si>
  <si>
    <t>Jed.cijena</t>
  </si>
  <si>
    <t>Ukupno</t>
  </si>
  <si>
    <t>1</t>
  </si>
  <si>
    <t>UKUPNO (BEZ PDV-a)</t>
  </si>
  <si>
    <t>PDV 25%</t>
  </si>
  <si>
    <t>SVEUKUPNO</t>
  </si>
  <si>
    <t>2</t>
  </si>
  <si>
    <t>3</t>
  </si>
  <si>
    <t>2.</t>
  </si>
  <si>
    <t>3.</t>
  </si>
  <si>
    <t>4.</t>
  </si>
  <si>
    <t>5.</t>
  </si>
  <si>
    <t>4</t>
  </si>
  <si>
    <t>5</t>
  </si>
  <si>
    <r>
      <t>m</t>
    </r>
    <r>
      <rPr>
        <vertAlign val="superscript"/>
        <sz val="10"/>
        <rFont val="Arial"/>
        <family val="2"/>
        <charset val="238"/>
      </rPr>
      <t>3</t>
    </r>
  </si>
  <si>
    <t>ZIDARSKI RADOVI</t>
  </si>
  <si>
    <t>6.</t>
  </si>
  <si>
    <t>6</t>
  </si>
  <si>
    <t>kom</t>
  </si>
  <si>
    <t>ZEMLJANI RADOVI</t>
  </si>
  <si>
    <t>UKUPNO ZEMLJANI RADOVI</t>
  </si>
  <si>
    <t>BETONSKI I ARMIRANO BETONSKI RADOVI</t>
  </si>
  <si>
    <t>UKUPNO BETONSKI I ARMIRANO BETONSKI RADOVI</t>
  </si>
  <si>
    <t>7.</t>
  </si>
  <si>
    <t>UKUPNO ZIDARSKI RADOVI</t>
  </si>
  <si>
    <t>IZOLATERSKI RADOVI</t>
  </si>
  <si>
    <t>UKUPNO IZOLATERSKI RADOVI</t>
  </si>
  <si>
    <t>A) GRAĐEVINSKO-OBRTNIČKI RADOVI</t>
  </si>
  <si>
    <t>REKAPITULACIJA GRAĐEVINSKO-OBRTNIČKI RADOVI</t>
  </si>
  <si>
    <t>Obračun po m3 iskopane zemlje u rastresitom stanju</t>
  </si>
  <si>
    <t>Obračun po m3 iskopane zemlje u sraslom stanju.</t>
  </si>
  <si>
    <r>
      <t>m</t>
    </r>
    <r>
      <rPr>
        <vertAlign val="superscript"/>
        <sz val="11"/>
        <rFont val="Arial"/>
        <family val="2"/>
        <charset val="238"/>
      </rPr>
      <t>2</t>
    </r>
  </si>
  <si>
    <t>Kombinirani Iskop zemlje (strojno 85%, ručno 15%) u tlu III kategorije za izvedbu potpornih zidova. Prosječna visina iskopa je h= 1,5 m, a prosječna širina iznosi 2,0 m. Iskope izvesti kako je prikazano detaljem normalnog poprečnog presjeka u projektu. U stavku je uključen i široki iskop za izvedbu parkirališta oko mrtvačnice. Široki iskop za plato tlocrtno je već za 1,0 m na svaku stranu od vanjskog ruba dok je dubina iskopa prikazana u grafičkom dijelu projekta. Iskop se uglavnom predviđa strojno, pomoću prikladne mehanizacije (bagera ili rovokopača), dok se ručno predviđa samo na mjestima gdje se iskop ne može izvršiti mehanizacijom (gdje smetaju postojeći podzemni objekti kao TF i EE kablovi ili postojeća grobna mjesta).</t>
  </si>
  <si>
    <t xml:space="preserve">Utovar i odvoz viška materijala iz iskopa na najbližu ovlaštenu deponiju. Stavku obračunati sa koeficijentom rastresitosti 1,25. </t>
  </si>
  <si>
    <t>m3</t>
  </si>
  <si>
    <t xml:space="preserve"> - beton</t>
  </si>
  <si>
    <t>m2</t>
  </si>
  <si>
    <t>Dobava i postavljanje toplinske izolacije poda tavana mineralnom vunom debljine 20cm, toplinske provodljivosti λD=0,040 W/mK ili kvalitetnije. Napomena: ispod toplinske izolacije postavlja se PE folija koju treba uračunati u jediničnu cijenu.
Obračun po m2 postavljene izoalcije.</t>
  </si>
  <si>
    <t>mineralna vuna</t>
  </si>
  <si>
    <t>MONTAŽNI RADOVI</t>
  </si>
  <si>
    <t>UKUPNO MONTAŽNI RADOVI</t>
  </si>
  <si>
    <t>ugradnja stepenica</t>
  </si>
  <si>
    <t>Dobava i ugradnja montažnih poteznih tavanskih stepenica za nužni pristup na tavan. Kada je to potrebno stepenice se otvaraju pomoću šipke. Toplinski izolirana sendvič ploča debljine 26 mm, a drveni okvir s brtvom visine je 13,5 cm. Metalni elementi obojeni su ekološki prihvatljivom bojom koja ne sadrži kadmij i olovo. Opruge moraju biti pričvršćene na okvir, a ne na vrata te na taj način onemogućuju neželjeno propadanje vrata s ljestvama. Visokokvalitetne opruge pružaju sigurno i jednostavno zatvaranje. Bočni profili povezani su s gazištima specijalnim sistemom povezivanja koji osiguravaju stabilnost i sigurnost, a uzdužne perforacije po gazištima sigurnu uporabu. Stepenice moraju biti testirane na opterećenje od 150 kg. U cijenu stavke uračunati i zidarsku obradu špalete oko okvira stepenica nakon ugradnje</t>
  </si>
  <si>
    <t>Izmještanje vanjske slavine na zidu, za cca 50cm. U cijenu stavke uračunati sav potreban potrošni i spojni materijal.</t>
  </si>
  <si>
    <t>izmještanje slavine</t>
  </si>
  <si>
    <t>Ugradnja granitnih ploča na zid na mjestu izmještene slavine kako bi se zaštitila vanjska fasada od prskanja i oštećenja pilikom korištenja slavine za potrebe korisnika mjesnog groblja.</t>
  </si>
  <si>
    <t>obračun po m2 ugrađenog kamena</t>
  </si>
  <si>
    <t>ARMIRAČKI RADOVI</t>
  </si>
  <si>
    <t xml:space="preserve">Dobava, izrada, siječenje, savijanje, postava i vezivanje armature kvalitete MA 500/560, RA 400/500. </t>
  </si>
  <si>
    <t>Izvesti prema statičkom računu i nacrtima savijanja armature. Količine u troškovniku računate u odnosu na m3 ugradjenog betona. Stvarne količine će se obračunati na temelju nacrta savijanja, računajući teoretske težine.</t>
  </si>
  <si>
    <t>Obračun po kg ugradjene armature.</t>
  </si>
  <si>
    <t>Prije betoniranja nadzorni inženjer ili statičar treba pregledati montiranu armaturu i upisom u građevinski dnevnik odobriti betoniranje.</t>
  </si>
  <si>
    <t>RA B500B</t>
  </si>
  <si>
    <t>kg</t>
  </si>
  <si>
    <t>MA B500B</t>
  </si>
  <si>
    <t>UKUPNO ARMIRAČKI RADOVI</t>
  </si>
  <si>
    <t>Obračun prema komadu postavljene kuhinje</t>
  </si>
  <si>
    <t>Obračun po m3 zatrpavanja sa zemljom iz iskopa</t>
  </si>
  <si>
    <t>Dobava betona i betoniranje podložnog betona temeljnih traka . Debljine 10 cm, klase C16/20.</t>
  </si>
  <si>
    <t xml:space="preserve"> - beton 10 cm</t>
  </si>
  <si>
    <t xml:space="preserve"> - oplata dvostrana</t>
  </si>
  <si>
    <t>Dobava i ugradnja split klimatizacijskog sustava jačine 3,5kW. Sustav se sastoji od jedne vanjske i jedne unutarnje jedinice, i montira se na vanjske zidove na već pripremljenu instalaciju i vanjske nosače.</t>
  </si>
  <si>
    <t>Obračun prema komaduugrađenog sustava</t>
  </si>
  <si>
    <t>Dobava betona i betoniranje temeljnih traka potpornih zidova (sjeverna strana pristupnog puta) betonom klase C25/30. Temeljna traka širine 2,3m i debljine 30cm.</t>
  </si>
  <si>
    <t xml:space="preserve">Dobava betona i betoniranje temeljnih traka potpornih zidova (sjeverna i zapadna strana mrtvačnice) betonom klase C25/30. Temeljna traka širine 2,3m i debljine 30cm. </t>
  </si>
  <si>
    <t>Betoniranje armiranobetonskih potpornih zidova (sjeverna i zapadna strana mrtvačnice) debljine 20 cm betonom C25/30 u potrebnoj  oplati. Obračun izvršiti prema stvarnoj količini ugrađenog betona i ugrađene oplate. Ukupne visine između 1,3 i 2,7m, ukupne dužine cca 48,0m.</t>
  </si>
  <si>
    <t>Dobava betona i betoniranje temeljnih traka potpornih zidova (južna strana pristupnog puta) betonom klase C25/30. Temeljna traka širine 2,3m i debljine 30cm.</t>
  </si>
  <si>
    <t>Betoniranje armiranobetonskih potpornih zidova (sjeverna strana pristupnog puta) debljine 20 cm betonom C25/30 u potrebnoj  oplati. Obračun izvršiti prema stvarnoj količini ugrađenog betona i ugrađene oplate. Ukupne visine između 0,3 i 1,5m, ukupne dužine cca 40,0m.</t>
  </si>
  <si>
    <t>Zatrpavanje širokog iskopa iza potpornih zidova zemljom preostalom od iskopa nakon izvedbe potpornog zida.</t>
  </si>
  <si>
    <t>Betoniranje armiranobetonskih potpornih zidova (južna strana pristupnog puta) debljine 20 cm betonom C25/30 u potrebnoj  oplati. Obračun izvršiti prema stvarnoj količini ugrađenog betona i ugrađene oplate. Ukupne visine između 1,0 i 2,0m, ukupne dužine cca 50,0m.</t>
  </si>
  <si>
    <t>Dobava i postavljanje kuhinjskog bloka po mjeri ukupne dužine 2,0m sa gornjim i donjim kuhinjskim elementima. Kuhinja treba sadržavati sudoper, bez ostalih kuhinjskih aparata. U cijenu stavke uračunati sav potreban potrošni i spojni materijal do potpune funkcionalnosti stavke. Boju kuhinje i izgled ručkica elemenata odabire investitor.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</si>
</sst>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n_-;\-* #,##0.00\ _k_n_-;_-* &quot;-&quot;??\ _k_n_-;_-@_-"/>
    <numFmt numFmtId="165" formatCode="#,##0.00\ &quot;kn&quot;"/>
    <numFmt numFmtId="166" formatCode="#,##0.00\ _k_n"/>
    <numFmt numFmtId="167" formatCode="#,##0.00\ _k_n;[Red]#,##0.00\ _k_n"/>
    <numFmt numFmtId="168" formatCode="#,##0.00\ [$EUR]"/>
  </numFmts>
  <fonts count="15">
    <font>
      <sz val="11"/>
      <color theme="1"/>
      <name val="Calibri"/>
      <family val="2"/>
      <charset val="238"/>
      <scheme val="minor"/>
    </font>
    <font>
      <sz val="11"/>
      <color theme="1"/>
      <name val="Calibri"/>
      <family val="2"/>
      <charset val="238"/>
      <scheme val="minor"/>
    </font>
    <font>
      <sz val="10"/>
      <name val="Arial"/>
      <family val="2"/>
      <charset val="238"/>
    </font>
    <font>
      <sz val="10"/>
      <name val="Times New Roman"/>
      <family val="1"/>
      <charset val="238"/>
    </font>
    <font>
      <sz val="9"/>
      <name val="Geneva"/>
      <family val="2"/>
      <charset val="238"/>
    </font>
    <font>
      <sz val="11"/>
      <name val="Arial"/>
      <family val="2"/>
      <charset val="238"/>
    </font>
    <font>
      <sz val="11"/>
      <color indexed="8"/>
      <name val="Calibri"/>
      <family val="2"/>
      <charset val="238"/>
    </font>
    <font>
      <b/>
      <sz val="11"/>
      <name val="Arial"/>
      <family val="2"/>
      <charset val="238"/>
    </font>
    <font>
      <vertAlign val="superscript"/>
      <sz val="10"/>
      <name val="Arial"/>
      <family val="2"/>
      <charset val="238"/>
    </font>
    <font>
      <sz val="11"/>
      <color theme="1"/>
      <name val="Arial"/>
      <family val="2"/>
      <charset val="238"/>
    </font>
    <font>
      <sz val="8"/>
      <name val="Calibri"/>
      <family val="2"/>
      <charset val="238"/>
      <scheme val="minor"/>
    </font>
    <font>
      <vertAlign val="superscript"/>
      <sz val="11"/>
      <name val="Arial"/>
      <family val="2"/>
      <charset val="238"/>
    </font>
    <font>
      <sz val="10"/>
      <name val="Arial"/>
      <family val="2"/>
    </font>
    <font>
      <b/>
      <sz val="11"/>
      <name val="Arial"/>
      <family val="2"/>
    </font>
    <font>
      <sz val="11"/>
      <name val="Arial"/>
      <family val="2"/>
    </font>
  </fonts>
  <fills count="3">
    <fill>
      <patternFill patternType="none"/>
    </fill>
    <fill>
      <patternFill patternType="gray125"/>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3" fillId="0" borderId="0"/>
    <xf numFmtId="4" fontId="4" fillId="0" borderId="0"/>
    <xf numFmtId="0" fontId="2" fillId="0" borderId="0"/>
    <xf numFmtId="0" fontId="6" fillId="0" borderId="0"/>
    <xf numFmtId="0" fontId="12" fillId="0" borderId="0"/>
  </cellStyleXfs>
  <cellXfs count="93">
    <xf numFmtId="0" fontId="0" fillId="0" borderId="0" xfId="0"/>
    <xf numFmtId="2" fontId="5" fillId="0" borderId="0" xfId="0" applyNumberFormat="1" applyFont="1" applyAlignment="1">
      <alignment horizontal="right"/>
    </xf>
    <xf numFmtId="4" fontId="7" fillId="0" borderId="0" xfId="0" applyNumberFormat="1" applyFont="1" applyAlignment="1">
      <alignment horizontal="right"/>
    </xf>
    <xf numFmtId="0" fontId="2" fillId="0" borderId="0" xfId="0" applyFont="1" applyAlignment="1">
      <alignment horizontal="right"/>
    </xf>
    <xf numFmtId="4" fontId="7" fillId="0" borderId="0" xfId="0" applyNumberFormat="1" applyFont="1" applyAlignment="1">
      <alignment horizontal="center" vertical="center"/>
    </xf>
    <xf numFmtId="2" fontId="7" fillId="0" borderId="4" xfId="0" applyNumberFormat="1" applyFont="1" applyBorder="1" applyAlignment="1">
      <alignment vertical="center"/>
    </xf>
    <xf numFmtId="4" fontId="7" fillId="0" borderId="4" xfId="0" applyNumberFormat="1" applyFont="1" applyBorder="1" applyAlignment="1">
      <alignment horizontal="right"/>
    </xf>
    <xf numFmtId="165" fontId="7" fillId="0" borderId="5" xfId="0" applyNumberFormat="1" applyFont="1" applyBorder="1" applyAlignment="1">
      <alignment vertical="center"/>
    </xf>
    <xf numFmtId="0" fontId="5" fillId="0" borderId="0" xfId="0" applyFont="1" applyAlignment="1">
      <alignment horizontal="left" vertical="top"/>
    </xf>
    <xf numFmtId="0" fontId="5" fillId="0" borderId="0" xfId="0" applyFont="1" applyAlignment="1">
      <alignment horizontal="left"/>
    </xf>
    <xf numFmtId="2" fontId="7" fillId="0" borderId="0" xfId="0" applyNumberFormat="1" applyFont="1" applyAlignment="1">
      <alignment vertical="center"/>
    </xf>
    <xf numFmtId="165" fontId="7" fillId="0" borderId="0" xfId="0" applyNumberFormat="1" applyFont="1" applyAlignment="1">
      <alignment vertical="center"/>
    </xf>
    <xf numFmtId="49" fontId="7" fillId="2" borderId="3" xfId="0" applyNumberFormat="1" applyFont="1" applyFill="1" applyBorder="1" applyAlignment="1">
      <alignment horizontal="left"/>
    </xf>
    <xf numFmtId="0" fontId="7" fillId="2" borderId="4" xfId="0" applyFont="1" applyFill="1" applyBorder="1" applyAlignment="1">
      <alignment horizontal="center"/>
    </xf>
    <xf numFmtId="4" fontId="7" fillId="2" borderId="4" xfId="0" applyNumberFormat="1" applyFont="1" applyFill="1" applyBorder="1" applyAlignment="1">
      <alignment horizontal="center"/>
    </xf>
    <xf numFmtId="2" fontId="7" fillId="2" borderId="4" xfId="0" applyNumberFormat="1" applyFont="1" applyFill="1" applyBorder="1" applyAlignment="1">
      <alignment horizontal="center"/>
    </xf>
    <xf numFmtId="4" fontId="7" fillId="2" borderId="5" xfId="1" applyNumberFormat="1" applyFont="1" applyFill="1" applyBorder="1" applyAlignment="1">
      <alignment horizontal="right"/>
    </xf>
    <xf numFmtId="49"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4" fontId="7" fillId="0" borderId="1" xfId="1" applyNumberFormat="1" applyFont="1" applyFill="1" applyBorder="1" applyAlignment="1">
      <alignment horizontal="center" vertical="center"/>
    </xf>
    <xf numFmtId="0" fontId="5" fillId="0" borderId="0" xfId="0" applyFont="1"/>
    <xf numFmtId="49" fontId="7" fillId="0" borderId="0" xfId="0" applyNumberFormat="1" applyFont="1" applyAlignment="1">
      <alignment horizontal="center" vertical="center"/>
    </xf>
    <xf numFmtId="4" fontId="7" fillId="0" borderId="0" xfId="1" applyNumberFormat="1" applyFont="1" applyFill="1" applyBorder="1" applyAlignment="1">
      <alignment horizontal="center" vertical="center"/>
    </xf>
    <xf numFmtId="0" fontId="9" fillId="0" borderId="0" xfId="0" applyFont="1" applyAlignment="1">
      <alignment horizontal="left" vertical="top" wrapText="1"/>
    </xf>
    <xf numFmtId="0" fontId="2" fillId="0" borderId="0" xfId="0" applyFont="1" applyAlignment="1">
      <alignment horizontal="left"/>
    </xf>
    <xf numFmtId="0" fontId="2" fillId="0" borderId="0" xfId="0" applyFont="1"/>
    <xf numFmtId="49" fontId="2" fillId="0" borderId="0" xfId="0" applyNumberFormat="1" applyFont="1"/>
    <xf numFmtId="4" fontId="2" fillId="0" borderId="0" xfId="0" applyNumberFormat="1" applyFont="1" applyAlignment="1">
      <alignment horizontal="right"/>
    </xf>
    <xf numFmtId="4" fontId="2" fillId="0" borderId="0" xfId="0" applyNumberFormat="1" applyFont="1" applyProtection="1">
      <protection locked="0"/>
    </xf>
    <xf numFmtId="4" fontId="2" fillId="0" borderId="0" xfId="0" applyNumberFormat="1" applyFont="1"/>
    <xf numFmtId="49" fontId="7" fillId="0" borderId="0" xfId="0" applyNumberFormat="1" applyFont="1" applyAlignment="1">
      <alignment horizontal="left"/>
    </xf>
    <xf numFmtId="0" fontId="7" fillId="0" borderId="0" xfId="0" applyFont="1" applyAlignment="1">
      <alignment horizontal="center"/>
    </xf>
    <xf numFmtId="4" fontId="7" fillId="0" borderId="0" xfId="0" applyNumberFormat="1" applyFont="1" applyAlignment="1">
      <alignment horizontal="center"/>
    </xf>
    <xf numFmtId="2" fontId="7" fillId="0" borderId="0" xfId="0" applyNumberFormat="1" applyFont="1" applyAlignment="1">
      <alignment horizontal="center"/>
    </xf>
    <xf numFmtId="4" fontId="7" fillId="0" borderId="0" xfId="1" applyNumberFormat="1" applyFont="1" applyFill="1" applyBorder="1" applyAlignment="1">
      <alignment horizontal="right"/>
    </xf>
    <xf numFmtId="49" fontId="5" fillId="0" borderId="0" xfId="0" applyNumberFormat="1" applyFont="1" applyAlignment="1">
      <alignment horizontal="left"/>
    </xf>
    <xf numFmtId="0" fontId="5" fillId="0" borderId="0" xfId="0" applyFont="1" applyAlignment="1">
      <alignment horizontal="center"/>
    </xf>
    <xf numFmtId="4" fontId="5" fillId="0" borderId="0" xfId="0" applyNumberFormat="1" applyFont="1" applyAlignment="1">
      <alignment horizontal="center"/>
    </xf>
    <xf numFmtId="4" fontId="7" fillId="0" borderId="0" xfId="1" applyNumberFormat="1" applyFont="1" applyFill="1" applyAlignment="1">
      <alignment horizontal="right"/>
    </xf>
    <xf numFmtId="49" fontId="5" fillId="0" borderId="0" xfId="0" applyNumberFormat="1" applyFont="1"/>
    <xf numFmtId="49" fontId="7" fillId="0" borderId="0" xfId="0" applyNumberFormat="1" applyFont="1" applyAlignment="1">
      <alignment horizontal="right"/>
    </xf>
    <xf numFmtId="4" fontId="7" fillId="0" borderId="6" xfId="0" applyNumberFormat="1"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5" fillId="0" borderId="0" xfId="0" applyFont="1" applyAlignment="1">
      <alignment horizontal="right"/>
    </xf>
    <xf numFmtId="0" fontId="7" fillId="0" borderId="4" xfId="0" applyFont="1" applyBorder="1" applyAlignment="1">
      <alignment horizontal="right" vertical="center"/>
    </xf>
    <xf numFmtId="0" fontId="7" fillId="0" borderId="0" xfId="0" applyFont="1" applyAlignment="1">
      <alignment horizontal="right" vertical="center"/>
    </xf>
    <xf numFmtId="0" fontId="5" fillId="0" borderId="0" xfId="0" applyFont="1" applyAlignment="1">
      <alignment horizontal="justify" vertical="justify" wrapText="1"/>
    </xf>
    <xf numFmtId="0" fontId="7" fillId="0" borderId="1" xfId="0" applyFont="1" applyBorder="1" applyAlignment="1">
      <alignment horizontal="justify" vertical="justify" wrapText="1" shrinkToFit="1"/>
    </xf>
    <xf numFmtId="0" fontId="7" fillId="0" borderId="0" xfId="0" applyFont="1" applyAlignment="1">
      <alignment horizontal="justify" vertical="justify" wrapText="1" shrinkToFit="1"/>
    </xf>
    <xf numFmtId="0" fontId="7" fillId="2" borderId="4" xfId="0" applyFont="1" applyFill="1" applyBorder="1" applyAlignment="1">
      <alignment horizontal="justify" vertical="justify" wrapText="1"/>
    </xf>
    <xf numFmtId="0" fontId="9" fillId="0" borderId="0" xfId="0" applyFont="1" applyAlignment="1">
      <alignment horizontal="justify" vertical="justify"/>
    </xf>
    <xf numFmtId="0" fontId="7" fillId="0" borderId="3" xfId="0" applyFont="1" applyBorder="1" applyAlignment="1">
      <alignment horizontal="justify" vertical="justify"/>
    </xf>
    <xf numFmtId="0" fontId="7" fillId="0" borderId="0" xfId="0" applyFont="1" applyAlignment="1">
      <alignment horizontal="justify" vertical="justify"/>
    </xf>
    <xf numFmtId="0" fontId="7" fillId="0" borderId="2" xfId="0" applyFont="1" applyBorder="1" applyAlignment="1">
      <alignment horizontal="justify" vertical="justify" wrapText="1"/>
    </xf>
    <xf numFmtId="0" fontId="7" fillId="0" borderId="0" xfId="0" applyFont="1" applyAlignment="1">
      <alignment horizontal="justify" vertical="justify" wrapText="1"/>
    </xf>
    <xf numFmtId="0" fontId="5" fillId="0" borderId="0" xfId="0" applyFont="1" applyAlignment="1">
      <alignment horizontal="justify" vertical="justify"/>
    </xf>
    <xf numFmtId="0" fontId="7" fillId="0" borderId="4" xfId="0" applyFont="1" applyBorder="1" applyAlignment="1">
      <alignment horizontal="justify" vertical="justify"/>
    </xf>
    <xf numFmtId="0" fontId="5" fillId="0" borderId="0" xfId="0" applyFont="1" applyAlignment="1">
      <alignment horizontal="justify" vertical="top" wrapText="1"/>
    </xf>
    <xf numFmtId="0" fontId="13" fillId="0" borderId="0" xfId="0" applyFont="1" applyAlignment="1">
      <alignment horizontal="center" vertical="top" wrapText="1"/>
    </xf>
    <xf numFmtId="0" fontId="14" fillId="0" borderId="0" xfId="0" applyFont="1" applyAlignment="1">
      <alignment horizontal="justify" vertical="top" wrapText="1"/>
    </xf>
    <xf numFmtId="0" fontId="14" fillId="0" borderId="0" xfId="0" applyFont="1" applyAlignment="1">
      <alignment horizontal="right" wrapText="1"/>
    </xf>
    <xf numFmtId="4" fontId="14" fillId="0" borderId="0" xfId="0" applyNumberFormat="1" applyFont="1" applyAlignment="1">
      <alignment horizontal="right" wrapText="1"/>
    </xf>
    <xf numFmtId="166" fontId="14" fillId="0" borderId="0" xfId="0" applyNumberFormat="1" applyFont="1" applyAlignment="1">
      <alignment horizontal="right" wrapText="1"/>
    </xf>
    <xf numFmtId="0" fontId="7" fillId="0" borderId="3" xfId="0" applyFont="1" applyBorder="1" applyAlignment="1">
      <alignment horizontal="justify" vertical="top"/>
    </xf>
    <xf numFmtId="0" fontId="7" fillId="0" borderId="4" xfId="0" applyFont="1" applyBorder="1" applyAlignment="1">
      <alignment horizontal="right" vertical="top"/>
    </xf>
    <xf numFmtId="2" fontId="7" fillId="0" borderId="4" xfId="0" applyNumberFormat="1" applyFont="1" applyBorder="1" applyAlignment="1">
      <alignment vertical="top"/>
    </xf>
    <xf numFmtId="4" fontId="7" fillId="0" borderId="4" xfId="0" applyNumberFormat="1" applyFont="1" applyBorder="1" applyAlignment="1">
      <alignment horizontal="right" vertical="top"/>
    </xf>
    <xf numFmtId="0" fontId="2" fillId="0" borderId="0" xfId="0" applyFont="1" applyAlignment="1">
      <alignment vertical="top"/>
    </xf>
    <xf numFmtId="0" fontId="2" fillId="0" borderId="0" xfId="0" applyFont="1" applyAlignment="1">
      <alignment horizontal="left" vertical="top"/>
    </xf>
    <xf numFmtId="49" fontId="2" fillId="0" borderId="0" xfId="0" applyNumberFormat="1" applyFont="1" applyAlignment="1">
      <alignment vertical="top"/>
    </xf>
    <xf numFmtId="4" fontId="2" fillId="0" borderId="0" xfId="0" applyNumberFormat="1" applyFont="1" applyAlignment="1">
      <alignment horizontal="right" vertical="top"/>
    </xf>
    <xf numFmtId="4" fontId="2" fillId="0" borderId="0" xfId="0" applyNumberFormat="1" applyFont="1" applyAlignment="1" applyProtection="1">
      <alignment vertical="top"/>
      <protection locked="0"/>
    </xf>
    <xf numFmtId="4" fontId="2" fillId="0" borderId="0" xfId="0" applyNumberFormat="1" applyFont="1" applyAlignment="1">
      <alignment vertical="top"/>
    </xf>
    <xf numFmtId="0" fontId="7" fillId="0" borderId="0" xfId="0" applyFont="1" applyAlignment="1">
      <alignment horizontal="justify" vertical="top"/>
    </xf>
    <xf numFmtId="0" fontId="7" fillId="0" borderId="0" xfId="0" applyFont="1" applyAlignment="1">
      <alignment horizontal="right" vertical="top"/>
    </xf>
    <xf numFmtId="2" fontId="7" fillId="0" borderId="0" xfId="0" applyNumberFormat="1" applyFont="1" applyAlignment="1">
      <alignment vertical="top"/>
    </xf>
    <xf numFmtId="4" fontId="7" fillId="0" borderId="0" xfId="0" applyNumberFormat="1" applyFont="1" applyAlignment="1">
      <alignment horizontal="right" vertical="top"/>
    </xf>
    <xf numFmtId="165" fontId="7" fillId="0" borderId="0" xfId="0" applyNumberFormat="1" applyFont="1" applyAlignment="1">
      <alignment vertical="top"/>
    </xf>
    <xf numFmtId="0" fontId="13" fillId="0" borderId="0" xfId="0" applyFont="1" applyAlignment="1">
      <alignment horizontal="justify" vertical="top" wrapText="1"/>
    </xf>
    <xf numFmtId="40" fontId="14" fillId="0" borderId="0" xfId="0" applyNumberFormat="1" applyFont="1" applyAlignment="1">
      <alignment horizontal="right" wrapText="1"/>
    </xf>
    <xf numFmtId="167" fontId="14" fillId="0" borderId="0" xfId="0" applyNumberFormat="1" applyFont="1" applyAlignment="1">
      <alignment horizontal="right" wrapText="1"/>
    </xf>
    <xf numFmtId="0" fontId="13" fillId="2" borderId="3" xfId="0" applyFont="1" applyFill="1" applyBorder="1" applyAlignment="1">
      <alignment horizontal="center" vertical="top" wrapText="1"/>
    </xf>
    <xf numFmtId="0" fontId="13" fillId="2" borderId="4" xfId="0" applyFont="1" applyFill="1" applyBorder="1" applyAlignment="1">
      <alignment horizontal="justify" vertical="top" wrapText="1"/>
    </xf>
    <xf numFmtId="0" fontId="13" fillId="2" borderId="4" xfId="0" applyFont="1" applyFill="1" applyBorder="1" applyAlignment="1">
      <alignment horizontal="right" wrapText="1"/>
    </xf>
    <xf numFmtId="167" fontId="13" fillId="2" borderId="4" xfId="0" applyNumberFormat="1" applyFont="1" applyFill="1" applyBorder="1" applyAlignment="1">
      <alignment horizontal="right" wrapText="1"/>
    </xf>
    <xf numFmtId="167" fontId="13" fillId="2" borderId="5" xfId="0" applyNumberFormat="1" applyFont="1" applyFill="1" applyBorder="1" applyAlignment="1">
      <alignment horizontal="right" wrapText="1"/>
    </xf>
    <xf numFmtId="168" fontId="7" fillId="0" borderId="5" xfId="0" applyNumberFormat="1" applyFont="1" applyBorder="1" applyAlignment="1">
      <alignment vertical="center"/>
    </xf>
    <xf numFmtId="168" fontId="7" fillId="0" borderId="1" xfId="1" applyNumberFormat="1" applyFont="1" applyFill="1" applyBorder="1" applyAlignment="1">
      <alignment horizontal="right"/>
    </xf>
    <xf numFmtId="168" fontId="7" fillId="0" borderId="0" xfId="1" applyNumberFormat="1" applyFont="1" applyFill="1" applyBorder="1" applyAlignment="1">
      <alignment horizontal="right"/>
    </xf>
    <xf numFmtId="0" fontId="7" fillId="0" borderId="2"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cellXfs>
  <cellStyles count="7">
    <cellStyle name="Excel Built-in Normal" xfId="5" xr:uid="{00000000-0005-0000-0000-000000000000}"/>
    <cellStyle name="Normalno" xfId="0" builtinId="0"/>
    <cellStyle name="Normalno 8" xfId="6" xr:uid="{B8CD89CA-4518-4927-AD2B-9717A2741B69}"/>
    <cellStyle name="Obično_Contek Troškovnik" xfId="4" xr:uid="{00000000-0005-0000-0000-000002000000}"/>
    <cellStyle name="TRO©KOVNIK" xfId="2" xr:uid="{00000000-0005-0000-0000-000004000000}"/>
    <cellStyle name="UKUPNO" xfId="3" xr:uid="{00000000-0005-0000-0000-00000500000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4</xdr:col>
          <xdr:colOff>725365</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T105"/>
  <sheetViews>
    <sheetView tabSelected="1" view="pageBreakPreview" topLeftCell="A92" zoomScale="130" zoomScaleNormal="130" zoomScaleSheetLayoutView="130" workbookViewId="0">
      <selection activeCell="C104" sqref="C104"/>
    </sheetView>
  </sheetViews>
  <sheetFormatPr defaultRowHeight="15"/>
  <cols>
    <col min="1" max="1" width="5.85546875" style="39" customWidth="1"/>
    <col min="2" max="2" width="53.7109375" style="47" customWidth="1"/>
    <col min="3" max="3" width="7" style="36" customWidth="1"/>
    <col min="4" max="4" width="10.42578125" style="37" customWidth="1"/>
    <col min="5" max="5" width="10.85546875" style="36" customWidth="1"/>
    <col min="6" max="6" width="17.140625" style="38" customWidth="1"/>
    <col min="7" max="254" width="9.140625" style="20"/>
    <col min="255" max="255" width="7.85546875" style="20" customWidth="1"/>
    <col min="256" max="256" width="55.5703125" style="20" customWidth="1"/>
    <col min="257" max="257" width="7" style="20" customWidth="1"/>
    <col min="258" max="258" width="10.42578125" style="20" customWidth="1"/>
    <col min="259" max="259" width="11.42578125" style="20" customWidth="1"/>
    <col min="260" max="260" width="24.7109375" style="20" customWidth="1"/>
    <col min="261" max="510" width="9.140625" style="20"/>
    <col min="511" max="511" width="7.85546875" style="20" customWidth="1"/>
    <col min="512" max="512" width="55.5703125" style="20" customWidth="1"/>
    <col min="513" max="513" width="7" style="20" customWidth="1"/>
    <col min="514" max="514" width="10.42578125" style="20" customWidth="1"/>
    <col min="515" max="515" width="11.42578125" style="20" customWidth="1"/>
    <col min="516" max="516" width="24.7109375" style="20" customWidth="1"/>
    <col min="517" max="766" width="9.140625" style="20"/>
    <col min="767" max="767" width="7.85546875" style="20" customWidth="1"/>
    <col min="768" max="768" width="55.5703125" style="20" customWidth="1"/>
    <col min="769" max="769" width="7" style="20" customWidth="1"/>
    <col min="770" max="770" width="10.42578125" style="20" customWidth="1"/>
    <col min="771" max="771" width="11.42578125" style="20" customWidth="1"/>
    <col min="772" max="772" width="24.7109375" style="20" customWidth="1"/>
    <col min="773" max="1022" width="9.140625" style="20"/>
    <col min="1023" max="1023" width="7.85546875" style="20" customWidth="1"/>
    <col min="1024" max="1024" width="55.5703125" style="20" customWidth="1"/>
    <col min="1025" max="1025" width="7" style="20" customWidth="1"/>
    <col min="1026" max="1026" width="10.42578125" style="20" customWidth="1"/>
    <col min="1027" max="1027" width="11.42578125" style="20" customWidth="1"/>
    <col min="1028" max="1028" width="24.7109375" style="20" customWidth="1"/>
    <col min="1029" max="1278" width="9.140625" style="20"/>
    <col min="1279" max="1279" width="7.85546875" style="20" customWidth="1"/>
    <col min="1280" max="1280" width="55.5703125" style="20" customWidth="1"/>
    <col min="1281" max="1281" width="7" style="20" customWidth="1"/>
    <col min="1282" max="1282" width="10.42578125" style="20" customWidth="1"/>
    <col min="1283" max="1283" width="11.42578125" style="20" customWidth="1"/>
    <col min="1284" max="1284" width="24.7109375" style="20" customWidth="1"/>
    <col min="1285" max="1534" width="9.140625" style="20"/>
    <col min="1535" max="1535" width="7.85546875" style="20" customWidth="1"/>
    <col min="1536" max="1536" width="55.5703125" style="20" customWidth="1"/>
    <col min="1537" max="1537" width="7" style="20" customWidth="1"/>
    <col min="1538" max="1538" width="10.42578125" style="20" customWidth="1"/>
    <col min="1539" max="1539" width="11.42578125" style="20" customWidth="1"/>
    <col min="1540" max="1540" width="24.7109375" style="20" customWidth="1"/>
    <col min="1541" max="1790" width="9.140625" style="20"/>
    <col min="1791" max="1791" width="7.85546875" style="20" customWidth="1"/>
    <col min="1792" max="1792" width="55.5703125" style="20" customWidth="1"/>
    <col min="1793" max="1793" width="7" style="20" customWidth="1"/>
    <col min="1794" max="1794" width="10.42578125" style="20" customWidth="1"/>
    <col min="1795" max="1795" width="11.42578125" style="20" customWidth="1"/>
    <col min="1796" max="1796" width="24.7109375" style="20" customWidth="1"/>
    <col min="1797" max="2046" width="9.140625" style="20"/>
    <col min="2047" max="2047" width="7.85546875" style="20" customWidth="1"/>
    <col min="2048" max="2048" width="55.5703125" style="20" customWidth="1"/>
    <col min="2049" max="2049" width="7" style="20" customWidth="1"/>
    <col min="2050" max="2050" width="10.42578125" style="20" customWidth="1"/>
    <col min="2051" max="2051" width="11.42578125" style="20" customWidth="1"/>
    <col min="2052" max="2052" width="24.7109375" style="20" customWidth="1"/>
    <col min="2053" max="2302" width="9.140625" style="20"/>
    <col min="2303" max="2303" width="7.85546875" style="20" customWidth="1"/>
    <col min="2304" max="2304" width="55.5703125" style="20" customWidth="1"/>
    <col min="2305" max="2305" width="7" style="20" customWidth="1"/>
    <col min="2306" max="2306" width="10.42578125" style="20" customWidth="1"/>
    <col min="2307" max="2307" width="11.42578125" style="20" customWidth="1"/>
    <col min="2308" max="2308" width="24.7109375" style="20" customWidth="1"/>
    <col min="2309" max="2558" width="9.140625" style="20"/>
    <col min="2559" max="2559" width="7.85546875" style="20" customWidth="1"/>
    <col min="2560" max="2560" width="55.5703125" style="20" customWidth="1"/>
    <col min="2561" max="2561" width="7" style="20" customWidth="1"/>
    <col min="2562" max="2562" width="10.42578125" style="20" customWidth="1"/>
    <col min="2563" max="2563" width="11.42578125" style="20" customWidth="1"/>
    <col min="2564" max="2564" width="24.7109375" style="20" customWidth="1"/>
    <col min="2565" max="2814" width="9.140625" style="20"/>
    <col min="2815" max="2815" width="7.85546875" style="20" customWidth="1"/>
    <col min="2816" max="2816" width="55.5703125" style="20" customWidth="1"/>
    <col min="2817" max="2817" width="7" style="20" customWidth="1"/>
    <col min="2818" max="2818" width="10.42578125" style="20" customWidth="1"/>
    <col min="2819" max="2819" width="11.42578125" style="20" customWidth="1"/>
    <col min="2820" max="2820" width="24.7109375" style="20" customWidth="1"/>
    <col min="2821" max="3070" width="9.140625" style="20"/>
    <col min="3071" max="3071" width="7.85546875" style="20" customWidth="1"/>
    <col min="3072" max="3072" width="55.5703125" style="20" customWidth="1"/>
    <col min="3073" max="3073" width="7" style="20" customWidth="1"/>
    <col min="3074" max="3074" width="10.42578125" style="20" customWidth="1"/>
    <col min="3075" max="3075" width="11.42578125" style="20" customWidth="1"/>
    <col min="3076" max="3076" width="24.7109375" style="20" customWidth="1"/>
    <col min="3077" max="3326" width="9.140625" style="20"/>
    <col min="3327" max="3327" width="7.85546875" style="20" customWidth="1"/>
    <col min="3328" max="3328" width="55.5703125" style="20" customWidth="1"/>
    <col min="3329" max="3329" width="7" style="20" customWidth="1"/>
    <col min="3330" max="3330" width="10.42578125" style="20" customWidth="1"/>
    <col min="3331" max="3331" width="11.42578125" style="20" customWidth="1"/>
    <col min="3332" max="3332" width="24.7109375" style="20" customWidth="1"/>
    <col min="3333" max="3582" width="9.140625" style="20"/>
    <col min="3583" max="3583" width="7.85546875" style="20" customWidth="1"/>
    <col min="3584" max="3584" width="55.5703125" style="20" customWidth="1"/>
    <col min="3585" max="3585" width="7" style="20" customWidth="1"/>
    <col min="3586" max="3586" width="10.42578125" style="20" customWidth="1"/>
    <col min="3587" max="3587" width="11.42578125" style="20" customWidth="1"/>
    <col min="3588" max="3588" width="24.7109375" style="20" customWidth="1"/>
    <col min="3589" max="3838" width="9.140625" style="20"/>
    <col min="3839" max="3839" width="7.85546875" style="20" customWidth="1"/>
    <col min="3840" max="3840" width="55.5703125" style="20" customWidth="1"/>
    <col min="3841" max="3841" width="7" style="20" customWidth="1"/>
    <col min="3842" max="3842" width="10.42578125" style="20" customWidth="1"/>
    <col min="3843" max="3843" width="11.42578125" style="20" customWidth="1"/>
    <col min="3844" max="3844" width="24.7109375" style="20" customWidth="1"/>
    <col min="3845" max="4094" width="9.140625" style="20"/>
    <col min="4095" max="4095" width="7.85546875" style="20" customWidth="1"/>
    <col min="4096" max="4096" width="55.5703125" style="20" customWidth="1"/>
    <col min="4097" max="4097" width="7" style="20" customWidth="1"/>
    <col min="4098" max="4098" width="10.42578125" style="20" customWidth="1"/>
    <col min="4099" max="4099" width="11.42578125" style="20" customWidth="1"/>
    <col min="4100" max="4100" width="24.7109375" style="20" customWidth="1"/>
    <col min="4101" max="4350" width="9.140625" style="20"/>
    <col min="4351" max="4351" width="7.85546875" style="20" customWidth="1"/>
    <col min="4352" max="4352" width="55.5703125" style="20" customWidth="1"/>
    <col min="4353" max="4353" width="7" style="20" customWidth="1"/>
    <col min="4354" max="4354" width="10.42578125" style="20" customWidth="1"/>
    <col min="4355" max="4355" width="11.42578125" style="20" customWidth="1"/>
    <col min="4356" max="4356" width="24.7109375" style="20" customWidth="1"/>
    <col min="4357" max="4606" width="9.140625" style="20"/>
    <col min="4607" max="4607" width="7.85546875" style="20" customWidth="1"/>
    <col min="4608" max="4608" width="55.5703125" style="20" customWidth="1"/>
    <col min="4609" max="4609" width="7" style="20" customWidth="1"/>
    <col min="4610" max="4610" width="10.42578125" style="20" customWidth="1"/>
    <col min="4611" max="4611" width="11.42578125" style="20" customWidth="1"/>
    <col min="4612" max="4612" width="24.7109375" style="20" customWidth="1"/>
    <col min="4613" max="4862" width="9.140625" style="20"/>
    <col min="4863" max="4863" width="7.85546875" style="20" customWidth="1"/>
    <col min="4864" max="4864" width="55.5703125" style="20" customWidth="1"/>
    <col min="4865" max="4865" width="7" style="20" customWidth="1"/>
    <col min="4866" max="4866" width="10.42578125" style="20" customWidth="1"/>
    <col min="4867" max="4867" width="11.42578125" style="20" customWidth="1"/>
    <col min="4868" max="4868" width="24.7109375" style="20" customWidth="1"/>
    <col min="4869" max="5118" width="9.140625" style="20"/>
    <col min="5119" max="5119" width="7.85546875" style="20" customWidth="1"/>
    <col min="5120" max="5120" width="55.5703125" style="20" customWidth="1"/>
    <col min="5121" max="5121" width="7" style="20" customWidth="1"/>
    <col min="5122" max="5122" width="10.42578125" style="20" customWidth="1"/>
    <col min="5123" max="5123" width="11.42578125" style="20" customWidth="1"/>
    <col min="5124" max="5124" width="24.7109375" style="20" customWidth="1"/>
    <col min="5125" max="5374" width="9.140625" style="20"/>
    <col min="5375" max="5375" width="7.85546875" style="20" customWidth="1"/>
    <col min="5376" max="5376" width="55.5703125" style="20" customWidth="1"/>
    <col min="5377" max="5377" width="7" style="20" customWidth="1"/>
    <col min="5378" max="5378" width="10.42578125" style="20" customWidth="1"/>
    <col min="5379" max="5379" width="11.42578125" style="20" customWidth="1"/>
    <col min="5380" max="5380" width="24.7109375" style="20" customWidth="1"/>
    <col min="5381" max="5630" width="9.140625" style="20"/>
    <col min="5631" max="5631" width="7.85546875" style="20" customWidth="1"/>
    <col min="5632" max="5632" width="55.5703125" style="20" customWidth="1"/>
    <col min="5633" max="5633" width="7" style="20" customWidth="1"/>
    <col min="5634" max="5634" width="10.42578125" style="20" customWidth="1"/>
    <col min="5635" max="5635" width="11.42578125" style="20" customWidth="1"/>
    <col min="5636" max="5636" width="24.7109375" style="20" customWidth="1"/>
    <col min="5637" max="5886" width="9.140625" style="20"/>
    <col min="5887" max="5887" width="7.85546875" style="20" customWidth="1"/>
    <col min="5888" max="5888" width="55.5703125" style="20" customWidth="1"/>
    <col min="5889" max="5889" width="7" style="20" customWidth="1"/>
    <col min="5890" max="5890" width="10.42578125" style="20" customWidth="1"/>
    <col min="5891" max="5891" width="11.42578125" style="20" customWidth="1"/>
    <col min="5892" max="5892" width="24.7109375" style="20" customWidth="1"/>
    <col min="5893" max="6142" width="9.140625" style="20"/>
    <col min="6143" max="6143" width="7.85546875" style="20" customWidth="1"/>
    <col min="6144" max="6144" width="55.5703125" style="20" customWidth="1"/>
    <col min="6145" max="6145" width="7" style="20" customWidth="1"/>
    <col min="6146" max="6146" width="10.42578125" style="20" customWidth="1"/>
    <col min="6147" max="6147" width="11.42578125" style="20" customWidth="1"/>
    <col min="6148" max="6148" width="24.7109375" style="20" customWidth="1"/>
    <col min="6149" max="6398" width="9.140625" style="20"/>
    <col min="6399" max="6399" width="7.85546875" style="20" customWidth="1"/>
    <col min="6400" max="6400" width="55.5703125" style="20" customWidth="1"/>
    <col min="6401" max="6401" width="7" style="20" customWidth="1"/>
    <col min="6402" max="6402" width="10.42578125" style="20" customWidth="1"/>
    <col min="6403" max="6403" width="11.42578125" style="20" customWidth="1"/>
    <col min="6404" max="6404" width="24.7109375" style="20" customWidth="1"/>
    <col min="6405" max="6654" width="9.140625" style="20"/>
    <col min="6655" max="6655" width="7.85546875" style="20" customWidth="1"/>
    <col min="6656" max="6656" width="55.5703125" style="20" customWidth="1"/>
    <col min="6657" max="6657" width="7" style="20" customWidth="1"/>
    <col min="6658" max="6658" width="10.42578125" style="20" customWidth="1"/>
    <col min="6659" max="6659" width="11.42578125" style="20" customWidth="1"/>
    <col min="6660" max="6660" width="24.7109375" style="20" customWidth="1"/>
    <col min="6661" max="6910" width="9.140625" style="20"/>
    <col min="6911" max="6911" width="7.85546875" style="20" customWidth="1"/>
    <col min="6912" max="6912" width="55.5703125" style="20" customWidth="1"/>
    <col min="6913" max="6913" width="7" style="20" customWidth="1"/>
    <col min="6914" max="6914" width="10.42578125" style="20" customWidth="1"/>
    <col min="6915" max="6915" width="11.42578125" style="20" customWidth="1"/>
    <col min="6916" max="6916" width="24.7109375" style="20" customWidth="1"/>
    <col min="6917" max="7166" width="9.140625" style="20"/>
    <col min="7167" max="7167" width="7.85546875" style="20" customWidth="1"/>
    <col min="7168" max="7168" width="55.5703125" style="20" customWidth="1"/>
    <col min="7169" max="7169" width="7" style="20" customWidth="1"/>
    <col min="7170" max="7170" width="10.42578125" style="20" customWidth="1"/>
    <col min="7171" max="7171" width="11.42578125" style="20" customWidth="1"/>
    <col min="7172" max="7172" width="24.7109375" style="20" customWidth="1"/>
    <col min="7173" max="7422" width="9.140625" style="20"/>
    <col min="7423" max="7423" width="7.85546875" style="20" customWidth="1"/>
    <col min="7424" max="7424" width="55.5703125" style="20" customWidth="1"/>
    <col min="7425" max="7425" width="7" style="20" customWidth="1"/>
    <col min="7426" max="7426" width="10.42578125" style="20" customWidth="1"/>
    <col min="7427" max="7427" width="11.42578125" style="20" customWidth="1"/>
    <col min="7428" max="7428" width="24.7109375" style="20" customWidth="1"/>
    <col min="7429" max="7678" width="9.140625" style="20"/>
    <col min="7679" max="7679" width="7.85546875" style="20" customWidth="1"/>
    <col min="7680" max="7680" width="55.5703125" style="20" customWidth="1"/>
    <col min="7681" max="7681" width="7" style="20" customWidth="1"/>
    <col min="7682" max="7682" width="10.42578125" style="20" customWidth="1"/>
    <col min="7683" max="7683" width="11.42578125" style="20" customWidth="1"/>
    <col min="7684" max="7684" width="24.7109375" style="20" customWidth="1"/>
    <col min="7685" max="7934" width="9.140625" style="20"/>
    <col min="7935" max="7935" width="7.85546875" style="20" customWidth="1"/>
    <col min="7936" max="7936" width="55.5703125" style="20" customWidth="1"/>
    <col min="7937" max="7937" width="7" style="20" customWidth="1"/>
    <col min="7938" max="7938" width="10.42578125" style="20" customWidth="1"/>
    <col min="7939" max="7939" width="11.42578125" style="20" customWidth="1"/>
    <col min="7940" max="7940" width="24.7109375" style="20" customWidth="1"/>
    <col min="7941" max="8190" width="9.140625" style="20"/>
    <col min="8191" max="8191" width="7.85546875" style="20" customWidth="1"/>
    <col min="8192" max="8192" width="55.5703125" style="20" customWidth="1"/>
    <col min="8193" max="8193" width="7" style="20" customWidth="1"/>
    <col min="8194" max="8194" width="10.42578125" style="20" customWidth="1"/>
    <col min="8195" max="8195" width="11.42578125" style="20" customWidth="1"/>
    <col min="8196" max="8196" width="24.7109375" style="20" customWidth="1"/>
    <col min="8197" max="8446" width="9.140625" style="20"/>
    <col min="8447" max="8447" width="7.85546875" style="20" customWidth="1"/>
    <col min="8448" max="8448" width="55.5703125" style="20" customWidth="1"/>
    <col min="8449" max="8449" width="7" style="20" customWidth="1"/>
    <col min="8450" max="8450" width="10.42578125" style="20" customWidth="1"/>
    <col min="8451" max="8451" width="11.42578125" style="20" customWidth="1"/>
    <col min="8452" max="8452" width="24.7109375" style="20" customWidth="1"/>
    <col min="8453" max="8702" width="9.140625" style="20"/>
    <col min="8703" max="8703" width="7.85546875" style="20" customWidth="1"/>
    <col min="8704" max="8704" width="55.5703125" style="20" customWidth="1"/>
    <col min="8705" max="8705" width="7" style="20" customWidth="1"/>
    <col min="8706" max="8706" width="10.42578125" style="20" customWidth="1"/>
    <col min="8707" max="8707" width="11.42578125" style="20" customWidth="1"/>
    <col min="8708" max="8708" width="24.7109375" style="20" customWidth="1"/>
    <col min="8709" max="8958" width="9.140625" style="20"/>
    <col min="8959" max="8959" width="7.85546875" style="20" customWidth="1"/>
    <col min="8960" max="8960" width="55.5703125" style="20" customWidth="1"/>
    <col min="8961" max="8961" width="7" style="20" customWidth="1"/>
    <col min="8962" max="8962" width="10.42578125" style="20" customWidth="1"/>
    <col min="8963" max="8963" width="11.42578125" style="20" customWidth="1"/>
    <col min="8964" max="8964" width="24.7109375" style="20" customWidth="1"/>
    <col min="8965" max="9214" width="9.140625" style="20"/>
    <col min="9215" max="9215" width="7.85546875" style="20" customWidth="1"/>
    <col min="9216" max="9216" width="55.5703125" style="20" customWidth="1"/>
    <col min="9217" max="9217" width="7" style="20" customWidth="1"/>
    <col min="9218" max="9218" width="10.42578125" style="20" customWidth="1"/>
    <col min="9219" max="9219" width="11.42578125" style="20" customWidth="1"/>
    <col min="9220" max="9220" width="24.7109375" style="20" customWidth="1"/>
    <col min="9221" max="9470" width="9.140625" style="20"/>
    <col min="9471" max="9471" width="7.85546875" style="20" customWidth="1"/>
    <col min="9472" max="9472" width="55.5703125" style="20" customWidth="1"/>
    <col min="9473" max="9473" width="7" style="20" customWidth="1"/>
    <col min="9474" max="9474" width="10.42578125" style="20" customWidth="1"/>
    <col min="9475" max="9475" width="11.42578125" style="20" customWidth="1"/>
    <col min="9476" max="9476" width="24.7109375" style="20" customWidth="1"/>
    <col min="9477" max="9726" width="9.140625" style="20"/>
    <col min="9727" max="9727" width="7.85546875" style="20" customWidth="1"/>
    <col min="9728" max="9728" width="55.5703125" style="20" customWidth="1"/>
    <col min="9729" max="9729" width="7" style="20" customWidth="1"/>
    <col min="9730" max="9730" width="10.42578125" style="20" customWidth="1"/>
    <col min="9731" max="9731" width="11.42578125" style="20" customWidth="1"/>
    <col min="9732" max="9732" width="24.7109375" style="20" customWidth="1"/>
    <col min="9733" max="9982" width="9.140625" style="20"/>
    <col min="9983" max="9983" width="7.85546875" style="20" customWidth="1"/>
    <col min="9984" max="9984" width="55.5703125" style="20" customWidth="1"/>
    <col min="9985" max="9985" width="7" style="20" customWidth="1"/>
    <col min="9986" max="9986" width="10.42578125" style="20" customWidth="1"/>
    <col min="9987" max="9987" width="11.42578125" style="20" customWidth="1"/>
    <col min="9988" max="9988" width="24.7109375" style="20" customWidth="1"/>
    <col min="9989" max="10238" width="9.140625" style="20"/>
    <col min="10239" max="10239" width="7.85546875" style="20" customWidth="1"/>
    <col min="10240" max="10240" width="55.5703125" style="20" customWidth="1"/>
    <col min="10241" max="10241" width="7" style="20" customWidth="1"/>
    <col min="10242" max="10242" width="10.42578125" style="20" customWidth="1"/>
    <col min="10243" max="10243" width="11.42578125" style="20" customWidth="1"/>
    <col min="10244" max="10244" width="24.7109375" style="20" customWidth="1"/>
    <col min="10245" max="10494" width="9.140625" style="20"/>
    <col min="10495" max="10495" width="7.85546875" style="20" customWidth="1"/>
    <col min="10496" max="10496" width="55.5703125" style="20" customWidth="1"/>
    <col min="10497" max="10497" width="7" style="20" customWidth="1"/>
    <col min="10498" max="10498" width="10.42578125" style="20" customWidth="1"/>
    <col min="10499" max="10499" width="11.42578125" style="20" customWidth="1"/>
    <col min="10500" max="10500" width="24.7109375" style="20" customWidth="1"/>
    <col min="10501" max="10750" width="9.140625" style="20"/>
    <col min="10751" max="10751" width="7.85546875" style="20" customWidth="1"/>
    <col min="10752" max="10752" width="55.5703125" style="20" customWidth="1"/>
    <col min="10753" max="10753" width="7" style="20" customWidth="1"/>
    <col min="10754" max="10754" width="10.42578125" style="20" customWidth="1"/>
    <col min="10755" max="10755" width="11.42578125" style="20" customWidth="1"/>
    <col min="10756" max="10756" width="24.7109375" style="20" customWidth="1"/>
    <col min="10757" max="11006" width="9.140625" style="20"/>
    <col min="11007" max="11007" width="7.85546875" style="20" customWidth="1"/>
    <col min="11008" max="11008" width="55.5703125" style="20" customWidth="1"/>
    <col min="11009" max="11009" width="7" style="20" customWidth="1"/>
    <col min="11010" max="11010" width="10.42578125" style="20" customWidth="1"/>
    <col min="11011" max="11011" width="11.42578125" style="20" customWidth="1"/>
    <col min="11012" max="11012" width="24.7109375" style="20" customWidth="1"/>
    <col min="11013" max="11262" width="9.140625" style="20"/>
    <col min="11263" max="11263" width="7.85546875" style="20" customWidth="1"/>
    <col min="11264" max="11264" width="55.5703125" style="20" customWidth="1"/>
    <col min="11265" max="11265" width="7" style="20" customWidth="1"/>
    <col min="11266" max="11266" width="10.42578125" style="20" customWidth="1"/>
    <col min="11267" max="11267" width="11.42578125" style="20" customWidth="1"/>
    <col min="11268" max="11268" width="24.7109375" style="20" customWidth="1"/>
    <col min="11269" max="11518" width="9.140625" style="20"/>
    <col min="11519" max="11519" width="7.85546875" style="20" customWidth="1"/>
    <col min="11520" max="11520" width="55.5703125" style="20" customWidth="1"/>
    <col min="11521" max="11521" width="7" style="20" customWidth="1"/>
    <col min="11522" max="11522" width="10.42578125" style="20" customWidth="1"/>
    <col min="11523" max="11523" width="11.42578125" style="20" customWidth="1"/>
    <col min="11524" max="11524" width="24.7109375" style="20" customWidth="1"/>
    <col min="11525" max="11774" width="9.140625" style="20"/>
    <col min="11775" max="11775" width="7.85546875" style="20" customWidth="1"/>
    <col min="11776" max="11776" width="55.5703125" style="20" customWidth="1"/>
    <col min="11777" max="11777" width="7" style="20" customWidth="1"/>
    <col min="11778" max="11778" width="10.42578125" style="20" customWidth="1"/>
    <col min="11779" max="11779" width="11.42578125" style="20" customWidth="1"/>
    <col min="11780" max="11780" width="24.7109375" style="20" customWidth="1"/>
    <col min="11781" max="12030" width="9.140625" style="20"/>
    <col min="12031" max="12031" width="7.85546875" style="20" customWidth="1"/>
    <col min="12032" max="12032" width="55.5703125" style="20" customWidth="1"/>
    <col min="12033" max="12033" width="7" style="20" customWidth="1"/>
    <col min="12034" max="12034" width="10.42578125" style="20" customWidth="1"/>
    <col min="12035" max="12035" width="11.42578125" style="20" customWidth="1"/>
    <col min="12036" max="12036" width="24.7109375" style="20" customWidth="1"/>
    <col min="12037" max="12286" width="9.140625" style="20"/>
    <col min="12287" max="12287" width="7.85546875" style="20" customWidth="1"/>
    <col min="12288" max="12288" width="55.5703125" style="20" customWidth="1"/>
    <col min="12289" max="12289" width="7" style="20" customWidth="1"/>
    <col min="12290" max="12290" width="10.42578125" style="20" customWidth="1"/>
    <col min="12291" max="12291" width="11.42578125" style="20" customWidth="1"/>
    <col min="12292" max="12292" width="24.7109375" style="20" customWidth="1"/>
    <col min="12293" max="12542" width="9.140625" style="20"/>
    <col min="12543" max="12543" width="7.85546875" style="20" customWidth="1"/>
    <col min="12544" max="12544" width="55.5703125" style="20" customWidth="1"/>
    <col min="12545" max="12545" width="7" style="20" customWidth="1"/>
    <col min="12546" max="12546" width="10.42578125" style="20" customWidth="1"/>
    <col min="12547" max="12547" width="11.42578125" style="20" customWidth="1"/>
    <col min="12548" max="12548" width="24.7109375" style="20" customWidth="1"/>
    <col min="12549" max="12798" width="9.140625" style="20"/>
    <col min="12799" max="12799" width="7.85546875" style="20" customWidth="1"/>
    <col min="12800" max="12800" width="55.5703125" style="20" customWidth="1"/>
    <col min="12801" max="12801" width="7" style="20" customWidth="1"/>
    <col min="12802" max="12802" width="10.42578125" style="20" customWidth="1"/>
    <col min="12803" max="12803" width="11.42578125" style="20" customWidth="1"/>
    <col min="12804" max="12804" width="24.7109375" style="20" customWidth="1"/>
    <col min="12805" max="13054" width="9.140625" style="20"/>
    <col min="13055" max="13055" width="7.85546875" style="20" customWidth="1"/>
    <col min="13056" max="13056" width="55.5703125" style="20" customWidth="1"/>
    <col min="13057" max="13057" width="7" style="20" customWidth="1"/>
    <col min="13058" max="13058" width="10.42578125" style="20" customWidth="1"/>
    <col min="13059" max="13059" width="11.42578125" style="20" customWidth="1"/>
    <col min="13060" max="13060" width="24.7109375" style="20" customWidth="1"/>
    <col min="13061" max="13310" width="9.140625" style="20"/>
    <col min="13311" max="13311" width="7.85546875" style="20" customWidth="1"/>
    <col min="13312" max="13312" width="55.5703125" style="20" customWidth="1"/>
    <col min="13313" max="13313" width="7" style="20" customWidth="1"/>
    <col min="13314" max="13314" width="10.42578125" style="20" customWidth="1"/>
    <col min="13315" max="13315" width="11.42578125" style="20" customWidth="1"/>
    <col min="13316" max="13316" width="24.7109375" style="20" customWidth="1"/>
    <col min="13317" max="13566" width="9.140625" style="20"/>
    <col min="13567" max="13567" width="7.85546875" style="20" customWidth="1"/>
    <col min="13568" max="13568" width="55.5703125" style="20" customWidth="1"/>
    <col min="13569" max="13569" width="7" style="20" customWidth="1"/>
    <col min="13570" max="13570" width="10.42578125" style="20" customWidth="1"/>
    <col min="13571" max="13571" width="11.42578125" style="20" customWidth="1"/>
    <col min="13572" max="13572" width="24.7109375" style="20" customWidth="1"/>
    <col min="13573" max="13822" width="9.140625" style="20"/>
    <col min="13823" max="13823" width="7.85546875" style="20" customWidth="1"/>
    <col min="13824" max="13824" width="55.5703125" style="20" customWidth="1"/>
    <col min="13825" max="13825" width="7" style="20" customWidth="1"/>
    <col min="13826" max="13826" width="10.42578125" style="20" customWidth="1"/>
    <col min="13827" max="13827" width="11.42578125" style="20" customWidth="1"/>
    <col min="13828" max="13828" width="24.7109375" style="20" customWidth="1"/>
    <col min="13829" max="14078" width="9.140625" style="20"/>
    <col min="14079" max="14079" width="7.85546875" style="20" customWidth="1"/>
    <col min="14080" max="14080" width="55.5703125" style="20" customWidth="1"/>
    <col min="14081" max="14081" width="7" style="20" customWidth="1"/>
    <col min="14082" max="14082" width="10.42578125" style="20" customWidth="1"/>
    <col min="14083" max="14083" width="11.42578125" style="20" customWidth="1"/>
    <col min="14084" max="14084" width="24.7109375" style="20" customWidth="1"/>
    <col min="14085" max="14334" width="9.140625" style="20"/>
    <col min="14335" max="14335" width="7.85546875" style="20" customWidth="1"/>
    <col min="14336" max="14336" width="55.5703125" style="20" customWidth="1"/>
    <col min="14337" max="14337" width="7" style="20" customWidth="1"/>
    <col min="14338" max="14338" width="10.42578125" style="20" customWidth="1"/>
    <col min="14339" max="14339" width="11.42578125" style="20" customWidth="1"/>
    <col min="14340" max="14340" width="24.7109375" style="20" customWidth="1"/>
    <col min="14341" max="14590" width="9.140625" style="20"/>
    <col min="14591" max="14591" width="7.85546875" style="20" customWidth="1"/>
    <col min="14592" max="14592" width="55.5703125" style="20" customWidth="1"/>
    <col min="14593" max="14593" width="7" style="20" customWidth="1"/>
    <col min="14594" max="14594" width="10.42578125" style="20" customWidth="1"/>
    <col min="14595" max="14595" width="11.42578125" style="20" customWidth="1"/>
    <col min="14596" max="14596" width="24.7109375" style="20" customWidth="1"/>
    <col min="14597" max="14846" width="9.140625" style="20"/>
    <col min="14847" max="14847" width="7.85546875" style="20" customWidth="1"/>
    <col min="14848" max="14848" width="55.5703125" style="20" customWidth="1"/>
    <col min="14849" max="14849" width="7" style="20" customWidth="1"/>
    <col min="14850" max="14850" width="10.42578125" style="20" customWidth="1"/>
    <col min="14851" max="14851" width="11.42578125" style="20" customWidth="1"/>
    <col min="14852" max="14852" width="24.7109375" style="20" customWidth="1"/>
    <col min="14853" max="15102" width="9.140625" style="20"/>
    <col min="15103" max="15103" width="7.85546875" style="20" customWidth="1"/>
    <col min="15104" max="15104" width="55.5703125" style="20" customWidth="1"/>
    <col min="15105" max="15105" width="7" style="20" customWidth="1"/>
    <col min="15106" max="15106" width="10.42578125" style="20" customWidth="1"/>
    <col min="15107" max="15107" width="11.42578125" style="20" customWidth="1"/>
    <col min="15108" max="15108" width="24.7109375" style="20" customWidth="1"/>
    <col min="15109" max="15358" width="9.140625" style="20"/>
    <col min="15359" max="15359" width="7.85546875" style="20" customWidth="1"/>
    <col min="15360" max="15360" width="55.5703125" style="20" customWidth="1"/>
    <col min="15361" max="15361" width="7" style="20" customWidth="1"/>
    <col min="15362" max="15362" width="10.42578125" style="20" customWidth="1"/>
    <col min="15363" max="15363" width="11.42578125" style="20" customWidth="1"/>
    <col min="15364" max="15364" width="24.7109375" style="20" customWidth="1"/>
    <col min="15365" max="15614" width="9.140625" style="20"/>
    <col min="15615" max="15615" width="7.85546875" style="20" customWidth="1"/>
    <col min="15616" max="15616" width="55.5703125" style="20" customWidth="1"/>
    <col min="15617" max="15617" width="7" style="20" customWidth="1"/>
    <col min="15618" max="15618" width="10.42578125" style="20" customWidth="1"/>
    <col min="15619" max="15619" width="11.42578125" style="20" customWidth="1"/>
    <col min="15620" max="15620" width="24.7109375" style="20" customWidth="1"/>
    <col min="15621" max="15870" width="9.140625" style="20"/>
    <col min="15871" max="15871" width="7.85546875" style="20" customWidth="1"/>
    <col min="15872" max="15872" width="55.5703125" style="20" customWidth="1"/>
    <col min="15873" max="15873" width="7" style="20" customWidth="1"/>
    <col min="15874" max="15874" width="10.42578125" style="20" customWidth="1"/>
    <col min="15875" max="15875" width="11.42578125" style="20" customWidth="1"/>
    <col min="15876" max="15876" width="24.7109375" style="20" customWidth="1"/>
    <col min="15877" max="16126" width="9.140625" style="20"/>
    <col min="16127" max="16127" width="7.85546875" style="20" customWidth="1"/>
    <col min="16128" max="16128" width="55.5703125" style="20" customWidth="1"/>
    <col min="16129" max="16129" width="7" style="20" customWidth="1"/>
    <col min="16130" max="16130" width="10.42578125" style="20" customWidth="1"/>
    <col min="16131" max="16131" width="11.42578125" style="20" customWidth="1"/>
    <col min="16132" max="16132" width="24.7109375" style="20" customWidth="1"/>
    <col min="16133" max="16384" width="9.140625" style="20"/>
  </cols>
  <sheetData>
    <row r="1" spans="1:254">
      <c r="A1" s="17" t="s">
        <v>1</v>
      </c>
      <c r="B1" s="48" t="s">
        <v>2</v>
      </c>
      <c r="C1" s="18" t="s">
        <v>3</v>
      </c>
      <c r="D1" s="18" t="s">
        <v>4</v>
      </c>
      <c r="E1" s="18" t="s">
        <v>5</v>
      </c>
      <c r="F1" s="19" t="s">
        <v>6</v>
      </c>
    </row>
    <row r="2" spans="1:254" ht="15.75" thickBot="1">
      <c r="A2" s="21"/>
      <c r="B2" s="49"/>
      <c r="C2" s="4"/>
      <c r="D2" s="4"/>
      <c r="E2" s="4"/>
      <c r="F2" s="22"/>
    </row>
    <row r="3" spans="1:254" s="9" customFormat="1" ht="15.75" thickBot="1">
      <c r="A3" s="12"/>
      <c r="B3" s="50" t="s">
        <v>32</v>
      </c>
      <c r="C3" s="13"/>
      <c r="D3" s="14"/>
      <c r="E3" s="15"/>
      <c r="F3" s="16"/>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row>
    <row r="4" spans="1:254" ht="15.75" thickBot="1">
      <c r="A4" s="21"/>
      <c r="B4" s="49"/>
      <c r="C4" s="4"/>
      <c r="D4" s="4"/>
      <c r="E4" s="4"/>
      <c r="F4" s="22"/>
    </row>
    <row r="5" spans="1:254" s="9" customFormat="1" ht="15.75" thickBot="1">
      <c r="A5" s="12" t="s">
        <v>0</v>
      </c>
      <c r="B5" s="50" t="s">
        <v>24</v>
      </c>
      <c r="C5" s="13"/>
      <c r="D5" s="14"/>
      <c r="E5" s="15"/>
      <c r="F5" s="16"/>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row>
    <row r="6" spans="1:254">
      <c r="A6" s="21"/>
      <c r="B6" s="49"/>
      <c r="C6" s="4"/>
      <c r="D6" s="4"/>
      <c r="E6" s="4"/>
      <c r="F6" s="22"/>
    </row>
    <row r="7" spans="1:254" ht="247.5" customHeight="1">
      <c r="A7" s="23" t="s">
        <v>0</v>
      </c>
      <c r="B7" s="47" t="s">
        <v>37</v>
      </c>
      <c r="C7" s="3"/>
      <c r="D7" s="1"/>
      <c r="E7" s="1"/>
      <c r="F7" s="2"/>
    </row>
    <row r="8" spans="1:254">
      <c r="A8" s="23"/>
      <c r="B8" s="51" t="s">
        <v>35</v>
      </c>
      <c r="C8" s="3" t="s">
        <v>19</v>
      </c>
      <c r="D8" s="1">
        <v>327</v>
      </c>
      <c r="E8" s="1"/>
      <c r="F8" s="2">
        <f>D8*E8</f>
        <v>0</v>
      </c>
    </row>
    <row r="9" spans="1:254">
      <c r="A9" s="23"/>
      <c r="B9" s="56"/>
      <c r="C9" s="3"/>
      <c r="D9" s="1"/>
      <c r="E9" s="1"/>
      <c r="F9" s="2"/>
    </row>
    <row r="10" spans="1:254" ht="33.75" customHeight="1">
      <c r="A10" s="23" t="s">
        <v>13</v>
      </c>
      <c r="B10" s="58" t="s">
        <v>73</v>
      </c>
      <c r="C10" s="3"/>
      <c r="D10" s="1"/>
      <c r="E10" s="1"/>
      <c r="F10" s="2"/>
    </row>
    <row r="11" spans="1:254">
      <c r="A11" s="23"/>
      <c r="B11" s="51" t="s">
        <v>62</v>
      </c>
      <c r="C11" s="3" t="s">
        <v>19</v>
      </c>
      <c r="D11" s="1">
        <v>207</v>
      </c>
      <c r="E11" s="1"/>
      <c r="F11" s="2">
        <f>D11*E11</f>
        <v>0</v>
      </c>
    </row>
    <row r="12" spans="1:254">
      <c r="A12" s="23"/>
      <c r="B12" s="56"/>
      <c r="C12" s="3"/>
      <c r="D12" s="1"/>
      <c r="E12" s="1"/>
      <c r="F12" s="2"/>
    </row>
    <row r="13" spans="1:254" ht="42.75" customHeight="1">
      <c r="A13" s="23" t="s">
        <v>14</v>
      </c>
      <c r="B13" s="58" t="s">
        <v>38</v>
      </c>
      <c r="C13" s="3"/>
      <c r="D13" s="1"/>
      <c r="E13" s="1"/>
      <c r="F13" s="2"/>
    </row>
    <row r="14" spans="1:254">
      <c r="A14" s="23"/>
      <c r="B14" s="51" t="s">
        <v>34</v>
      </c>
      <c r="C14" s="3" t="s">
        <v>19</v>
      </c>
      <c r="D14" s="1">
        <v>150</v>
      </c>
      <c r="E14" s="1"/>
      <c r="F14" s="2">
        <f>D14*E14</f>
        <v>0</v>
      </c>
    </row>
    <row r="15" spans="1:254" ht="15.75" thickBot="1">
      <c r="A15" s="23"/>
      <c r="B15" s="51"/>
      <c r="C15" s="3"/>
      <c r="D15" s="1"/>
      <c r="E15" s="1"/>
      <c r="F15" s="2"/>
    </row>
    <row r="16" spans="1:254" s="25" customFormat="1" ht="15.75" thickBot="1">
      <c r="A16" s="9"/>
      <c r="B16" s="52" t="s">
        <v>25</v>
      </c>
      <c r="C16" s="45"/>
      <c r="D16" s="5"/>
      <c r="E16" s="6"/>
      <c r="F16" s="87">
        <f>SUM(F8:F15)</f>
        <v>0</v>
      </c>
      <c r="I16" s="24"/>
      <c r="J16" s="26"/>
      <c r="L16" s="27"/>
      <c r="M16" s="28"/>
      <c r="N16" s="29"/>
      <c r="Q16" s="24"/>
      <c r="R16" s="26"/>
      <c r="T16" s="27"/>
      <c r="U16" s="28"/>
      <c r="V16" s="29"/>
      <c r="Y16" s="24"/>
      <c r="Z16" s="26"/>
      <c r="AB16" s="27"/>
      <c r="AC16" s="28"/>
      <c r="AD16" s="29"/>
      <c r="AG16" s="24"/>
      <c r="AH16" s="26"/>
      <c r="AJ16" s="27"/>
      <c r="AK16" s="28"/>
      <c r="AL16" s="29"/>
      <c r="AO16" s="24"/>
      <c r="AP16" s="26"/>
      <c r="AR16" s="27"/>
      <c r="AS16" s="28"/>
      <c r="AT16" s="29"/>
      <c r="AW16" s="24"/>
      <c r="AX16" s="26"/>
      <c r="AZ16" s="27"/>
      <c r="BA16" s="28"/>
      <c r="BB16" s="29"/>
      <c r="BE16" s="24"/>
      <c r="BF16" s="26"/>
      <c r="BH16" s="27"/>
      <c r="BI16" s="28"/>
      <c r="BJ16" s="29"/>
      <c r="BM16" s="24"/>
      <c r="BN16" s="26"/>
      <c r="BP16" s="27"/>
      <c r="BQ16" s="28"/>
      <c r="BR16" s="29"/>
      <c r="BU16" s="24"/>
      <c r="BV16" s="26"/>
      <c r="BX16" s="27"/>
      <c r="BY16" s="28"/>
      <c r="BZ16" s="29"/>
      <c r="CC16" s="24"/>
      <c r="CD16" s="26"/>
      <c r="CF16" s="27"/>
      <c r="CG16" s="28"/>
      <c r="CH16" s="29"/>
      <c r="CK16" s="24"/>
      <c r="CL16" s="26"/>
      <c r="CN16" s="27"/>
      <c r="CO16" s="28"/>
      <c r="CP16" s="29"/>
      <c r="CS16" s="24"/>
      <c r="CT16" s="26"/>
      <c r="CV16" s="27"/>
      <c r="CW16" s="28"/>
      <c r="CX16" s="29"/>
      <c r="DA16" s="24"/>
      <c r="DB16" s="26"/>
      <c r="DD16" s="27"/>
      <c r="DE16" s="28"/>
      <c r="DF16" s="29"/>
      <c r="DI16" s="24"/>
      <c r="DJ16" s="26"/>
      <c r="DL16" s="27"/>
      <c r="DM16" s="28"/>
      <c r="DN16" s="29"/>
      <c r="DQ16" s="24"/>
      <c r="DR16" s="26"/>
      <c r="DT16" s="27"/>
      <c r="DU16" s="28"/>
      <c r="DV16" s="29"/>
      <c r="DY16" s="24"/>
      <c r="DZ16" s="26"/>
      <c r="EB16" s="27"/>
      <c r="EC16" s="28"/>
      <c r="ED16" s="29"/>
      <c r="EG16" s="24"/>
      <c r="EH16" s="26"/>
      <c r="EJ16" s="27"/>
      <c r="EK16" s="28"/>
      <c r="EL16" s="29"/>
      <c r="EO16" s="24"/>
      <c r="EP16" s="26"/>
      <c r="ER16" s="27"/>
      <c r="ES16" s="28"/>
      <c r="ET16" s="29"/>
      <c r="EW16" s="24"/>
      <c r="EX16" s="26"/>
      <c r="EZ16" s="27"/>
      <c r="FA16" s="28"/>
      <c r="FB16" s="29"/>
      <c r="FE16" s="24"/>
      <c r="FF16" s="26"/>
      <c r="FH16" s="27"/>
      <c r="FI16" s="28"/>
      <c r="FJ16" s="29"/>
      <c r="FM16" s="24"/>
      <c r="FN16" s="26"/>
      <c r="FP16" s="27"/>
      <c r="FQ16" s="28"/>
      <c r="FR16" s="29"/>
      <c r="FU16" s="24"/>
      <c r="FV16" s="26"/>
      <c r="FX16" s="27"/>
      <c r="FY16" s="28"/>
      <c r="FZ16" s="29"/>
      <c r="GC16" s="24"/>
      <c r="GD16" s="26"/>
      <c r="GF16" s="27"/>
      <c r="GG16" s="28"/>
      <c r="GH16" s="29"/>
      <c r="GK16" s="24"/>
      <c r="GL16" s="26"/>
      <c r="GN16" s="27"/>
      <c r="GO16" s="28"/>
      <c r="GP16" s="29"/>
      <c r="GS16" s="24"/>
      <c r="GT16" s="26"/>
      <c r="GV16" s="27"/>
      <c r="GW16" s="28"/>
      <c r="GX16" s="29"/>
      <c r="HA16" s="24"/>
      <c r="HB16" s="26"/>
      <c r="HD16" s="27"/>
      <c r="HE16" s="28"/>
      <c r="HF16" s="29"/>
      <c r="HI16" s="24"/>
      <c r="HJ16" s="26"/>
      <c r="HL16" s="27"/>
      <c r="HM16" s="28"/>
      <c r="HN16" s="29"/>
      <c r="HQ16" s="24"/>
      <c r="HR16" s="26"/>
      <c r="HT16" s="27"/>
      <c r="HU16" s="28"/>
      <c r="HV16" s="29"/>
      <c r="HY16" s="24"/>
      <c r="HZ16" s="26"/>
      <c r="IB16" s="27"/>
      <c r="IC16" s="28"/>
      <c r="ID16" s="29"/>
      <c r="IG16" s="24"/>
      <c r="IH16" s="26"/>
      <c r="IJ16" s="27"/>
      <c r="IK16" s="28"/>
      <c r="IL16" s="29"/>
      <c r="IO16" s="24"/>
      <c r="IP16" s="26"/>
      <c r="IR16" s="27"/>
      <c r="IS16" s="28"/>
      <c r="IT16" s="29"/>
    </row>
    <row r="17" spans="1:174" ht="15.75" thickBot="1">
      <c r="A17" s="21"/>
      <c r="B17" s="49"/>
      <c r="C17" s="4"/>
      <c r="D17" s="4"/>
      <c r="E17" s="4"/>
      <c r="F17" s="22"/>
    </row>
    <row r="18" spans="1:174" s="9" customFormat="1" ht="15.75" thickBot="1">
      <c r="A18" s="12" t="s">
        <v>13</v>
      </c>
      <c r="B18" s="50" t="s">
        <v>26</v>
      </c>
      <c r="C18" s="13"/>
      <c r="D18" s="14"/>
      <c r="E18" s="15"/>
      <c r="F18" s="16"/>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row>
    <row r="19" spans="1:174">
      <c r="A19" s="21"/>
      <c r="B19" s="49"/>
      <c r="C19" s="4"/>
      <c r="D19" s="4"/>
      <c r="E19" s="4"/>
      <c r="F19" s="22"/>
    </row>
    <row r="20" spans="1:174" ht="28.5">
      <c r="A20" s="23" t="s">
        <v>0</v>
      </c>
      <c r="B20" s="60" t="s">
        <v>63</v>
      </c>
      <c r="C20" s="61"/>
      <c r="D20" s="62"/>
      <c r="E20" s="62"/>
      <c r="F20" s="63"/>
    </row>
    <row r="21" spans="1:174">
      <c r="A21" s="59"/>
      <c r="B21" s="60" t="s">
        <v>64</v>
      </c>
      <c r="C21" s="61" t="s">
        <v>39</v>
      </c>
      <c r="D21" s="62">
        <v>32</v>
      </c>
      <c r="E21" s="62"/>
      <c r="F21" s="2">
        <f>D21*E21</f>
        <v>0</v>
      </c>
    </row>
    <row r="22" spans="1:174">
      <c r="A22" s="59"/>
      <c r="B22" s="60"/>
      <c r="C22" s="61"/>
      <c r="D22" s="62"/>
      <c r="E22" s="62"/>
      <c r="F22" s="63" t="str">
        <f>IF(D:D*E:E=0," ",D:D*E:E)</f>
        <v xml:space="preserve"> </v>
      </c>
    </row>
    <row r="23" spans="1:174" ht="56.25" customHeight="1">
      <c r="A23" s="23" t="s">
        <v>13</v>
      </c>
      <c r="B23" s="60" t="s">
        <v>69</v>
      </c>
      <c r="C23" s="61"/>
      <c r="D23" s="62"/>
      <c r="E23" s="62"/>
      <c r="F23" s="63" t="str">
        <f>IF(D:D*E:E=0," ",D:D*E:E)</f>
        <v xml:space="preserve"> </v>
      </c>
    </row>
    <row r="24" spans="1:174">
      <c r="A24" s="59"/>
      <c r="B24" s="60" t="s">
        <v>40</v>
      </c>
      <c r="C24" s="61" t="s">
        <v>39</v>
      </c>
      <c r="D24" s="62">
        <v>33</v>
      </c>
      <c r="E24" s="62"/>
      <c r="F24" s="2">
        <f>D24*E24</f>
        <v>0</v>
      </c>
    </row>
    <row r="25" spans="1:174">
      <c r="A25" s="59"/>
      <c r="B25" s="60" t="s">
        <v>65</v>
      </c>
      <c r="C25" s="61" t="s">
        <v>41</v>
      </c>
      <c r="D25" s="62">
        <v>35</v>
      </c>
      <c r="E25" s="62"/>
      <c r="F25" s="2">
        <f>D25*E25</f>
        <v>0</v>
      </c>
    </row>
    <row r="26" spans="1:174">
      <c r="A26" s="59"/>
      <c r="B26" s="60"/>
      <c r="C26" s="61"/>
      <c r="D26" s="62"/>
      <c r="E26" s="62"/>
      <c r="F26" s="63"/>
    </row>
    <row r="27" spans="1:174" ht="85.5">
      <c r="A27" s="23" t="s">
        <v>14</v>
      </c>
      <c r="B27" s="60" t="s">
        <v>70</v>
      </c>
      <c r="C27" s="61"/>
      <c r="D27" s="62"/>
      <c r="E27" s="62"/>
      <c r="F27" s="63" t="str">
        <f>IF(D:D*E:E=0," ",D:D*E:E)</f>
        <v xml:space="preserve"> </v>
      </c>
    </row>
    <row r="28" spans="1:174">
      <c r="A28" s="59"/>
      <c r="B28" s="60" t="s">
        <v>40</v>
      </c>
      <c r="C28" s="61" t="s">
        <v>39</v>
      </c>
      <c r="D28" s="62">
        <v>17</v>
      </c>
      <c r="E28" s="62"/>
      <c r="F28" s="2">
        <f>D28*E28</f>
        <v>0</v>
      </c>
    </row>
    <row r="29" spans="1:174">
      <c r="A29" s="59"/>
      <c r="B29" s="60" t="s">
        <v>65</v>
      </c>
      <c r="C29" s="61" t="s">
        <v>41</v>
      </c>
      <c r="D29" s="62">
        <v>170</v>
      </c>
      <c r="E29" s="62"/>
      <c r="F29" s="2">
        <f>D29*E29</f>
        <v>0</v>
      </c>
    </row>
    <row r="30" spans="1:174">
      <c r="A30" s="59"/>
      <c r="B30" s="60"/>
      <c r="C30" s="61"/>
      <c r="D30" s="62"/>
      <c r="E30" s="62"/>
      <c r="F30" s="2"/>
    </row>
    <row r="31" spans="1:174" ht="46.5" customHeight="1">
      <c r="A31" s="23" t="s">
        <v>15</v>
      </c>
      <c r="B31" s="60" t="s">
        <v>68</v>
      </c>
      <c r="C31" s="61"/>
      <c r="D31" s="62"/>
      <c r="E31" s="62"/>
      <c r="F31" s="63" t="str">
        <f>IF(D:D*E:E=0," ",D:D*E:E)</f>
        <v xml:space="preserve"> </v>
      </c>
    </row>
    <row r="32" spans="1:174">
      <c r="A32" s="59"/>
      <c r="B32" s="60" t="s">
        <v>40</v>
      </c>
      <c r="C32" s="61" t="s">
        <v>39</v>
      </c>
      <c r="D32" s="62">
        <v>28</v>
      </c>
      <c r="E32" s="62"/>
      <c r="F32" s="2">
        <f>D32*E32</f>
        <v>0</v>
      </c>
    </row>
    <row r="33" spans="1:254">
      <c r="A33" s="59"/>
      <c r="B33" s="60" t="s">
        <v>65</v>
      </c>
      <c r="C33" s="61" t="s">
        <v>41</v>
      </c>
      <c r="D33" s="62">
        <v>24</v>
      </c>
      <c r="E33" s="62"/>
      <c r="F33" s="2">
        <f>D33*E33</f>
        <v>0</v>
      </c>
    </row>
    <row r="34" spans="1:254">
      <c r="A34" s="59"/>
      <c r="B34" s="60"/>
      <c r="C34" s="61"/>
      <c r="D34" s="62"/>
      <c r="E34" s="62"/>
      <c r="F34" s="63"/>
    </row>
    <row r="35" spans="1:254" ht="85.5">
      <c r="A35" s="23" t="s">
        <v>16</v>
      </c>
      <c r="B35" s="60" t="s">
        <v>72</v>
      </c>
      <c r="C35" s="61"/>
      <c r="D35" s="62"/>
      <c r="E35" s="62"/>
      <c r="F35" s="63" t="str">
        <f>IF(D:D*E:E=0," ",D:D*E:E)</f>
        <v xml:space="preserve"> </v>
      </c>
    </row>
    <row r="36" spans="1:254">
      <c r="A36" s="59"/>
      <c r="B36" s="60" t="s">
        <v>40</v>
      </c>
      <c r="C36" s="61" t="s">
        <v>39</v>
      </c>
      <c r="D36" s="62">
        <v>8</v>
      </c>
      <c r="E36" s="62"/>
      <c r="F36" s="2">
        <f>D36*E36</f>
        <v>0</v>
      </c>
    </row>
    <row r="37" spans="1:254">
      <c r="A37" s="59"/>
      <c r="B37" s="60" t="s">
        <v>65</v>
      </c>
      <c r="C37" s="61" t="s">
        <v>41</v>
      </c>
      <c r="D37" s="62">
        <v>80</v>
      </c>
      <c r="E37" s="62"/>
      <c r="F37" s="2">
        <f>D37*E37</f>
        <v>0</v>
      </c>
    </row>
    <row r="38" spans="1:254">
      <c r="A38" s="59"/>
      <c r="B38" s="60"/>
      <c r="C38" s="61"/>
      <c r="D38" s="62"/>
      <c r="E38" s="62"/>
      <c r="F38" s="2"/>
    </row>
    <row r="39" spans="1:254" ht="46.5" customHeight="1">
      <c r="A39" s="23" t="s">
        <v>21</v>
      </c>
      <c r="B39" s="60" t="s">
        <v>71</v>
      </c>
      <c r="C39" s="61"/>
      <c r="D39" s="62"/>
      <c r="E39" s="62"/>
      <c r="F39" s="63" t="str">
        <f>IF(D:D*E:E=0," ",D:D*E:E)</f>
        <v xml:space="preserve"> </v>
      </c>
    </row>
    <row r="40" spans="1:254">
      <c r="A40" s="59"/>
      <c r="B40" s="60" t="s">
        <v>40</v>
      </c>
      <c r="C40" s="61" t="s">
        <v>39</v>
      </c>
      <c r="D40" s="62">
        <v>35</v>
      </c>
      <c r="E40" s="62"/>
      <c r="F40" s="2">
        <f>D40*E40</f>
        <v>0</v>
      </c>
    </row>
    <row r="41" spans="1:254">
      <c r="A41" s="59"/>
      <c r="B41" s="60" t="s">
        <v>65</v>
      </c>
      <c r="C41" s="61" t="s">
        <v>41</v>
      </c>
      <c r="D41" s="62">
        <v>30</v>
      </c>
      <c r="E41" s="62"/>
      <c r="F41" s="2">
        <f>D41*E41</f>
        <v>0</v>
      </c>
    </row>
    <row r="42" spans="1:254">
      <c r="A42" s="59"/>
      <c r="B42" s="60"/>
      <c r="C42" s="61"/>
      <c r="D42" s="62"/>
      <c r="E42" s="62"/>
      <c r="F42" s="63"/>
    </row>
    <row r="43" spans="1:254" ht="80.25" customHeight="1">
      <c r="A43" s="23" t="s">
        <v>28</v>
      </c>
      <c r="B43" s="60" t="s">
        <v>74</v>
      </c>
      <c r="C43" s="61"/>
      <c r="D43" s="62"/>
      <c r="E43" s="62"/>
      <c r="F43" s="63" t="str">
        <f>IF(D:D*E:E=0," ",D:D*E:E)</f>
        <v xml:space="preserve"> </v>
      </c>
    </row>
    <row r="44" spans="1:254">
      <c r="A44" s="59"/>
      <c r="B44" s="60" t="s">
        <v>40</v>
      </c>
      <c r="C44" s="61" t="s">
        <v>39</v>
      </c>
      <c r="D44" s="62">
        <v>15</v>
      </c>
      <c r="E44" s="62"/>
      <c r="F44" s="2">
        <f>D44*E44</f>
        <v>0</v>
      </c>
    </row>
    <row r="45" spans="1:254">
      <c r="A45" s="59"/>
      <c r="B45" s="60" t="s">
        <v>65</v>
      </c>
      <c r="C45" s="61" t="s">
        <v>41</v>
      </c>
      <c r="D45" s="62">
        <v>150</v>
      </c>
      <c r="E45" s="62"/>
      <c r="F45" s="2">
        <f>D45*E45</f>
        <v>0</v>
      </c>
    </row>
    <row r="46" spans="1:254" ht="15.75" thickBot="1">
      <c r="A46" s="59"/>
      <c r="B46" s="60"/>
      <c r="C46" s="61"/>
      <c r="D46" s="62"/>
      <c r="E46" s="62"/>
      <c r="F46" s="2"/>
    </row>
    <row r="47" spans="1:254" s="68" customFormat="1" ht="20.25" customHeight="1" thickBot="1">
      <c r="A47" s="8"/>
      <c r="B47" s="64" t="s">
        <v>27</v>
      </c>
      <c r="C47" s="65"/>
      <c r="D47" s="66"/>
      <c r="E47" s="67"/>
      <c r="F47" s="87">
        <f>SUM(F21:F46)</f>
        <v>0</v>
      </c>
      <c r="I47" s="69"/>
      <c r="J47" s="70"/>
      <c r="L47" s="71"/>
      <c r="M47" s="72"/>
      <c r="N47" s="73"/>
      <c r="Q47" s="69"/>
      <c r="R47" s="70"/>
      <c r="T47" s="71"/>
      <c r="U47" s="72"/>
      <c r="V47" s="73"/>
      <c r="Y47" s="69"/>
      <c r="Z47" s="70"/>
      <c r="AB47" s="71"/>
      <c r="AC47" s="72"/>
      <c r="AD47" s="73"/>
      <c r="AG47" s="69"/>
      <c r="AH47" s="70"/>
      <c r="AJ47" s="71"/>
      <c r="AK47" s="72"/>
      <c r="AL47" s="73"/>
      <c r="AO47" s="69"/>
      <c r="AP47" s="70"/>
      <c r="AR47" s="71"/>
      <c r="AS47" s="72"/>
      <c r="AT47" s="73"/>
      <c r="AW47" s="69"/>
      <c r="AX47" s="70"/>
      <c r="AZ47" s="71"/>
      <c r="BA47" s="72"/>
      <c r="BB47" s="73"/>
      <c r="BE47" s="69"/>
      <c r="BF47" s="70"/>
      <c r="BH47" s="71"/>
      <c r="BI47" s="72"/>
      <c r="BJ47" s="73"/>
      <c r="BM47" s="69"/>
      <c r="BN47" s="70"/>
      <c r="BP47" s="71"/>
      <c r="BQ47" s="72"/>
      <c r="BR47" s="73"/>
      <c r="BU47" s="69"/>
      <c r="BV47" s="70"/>
      <c r="BX47" s="71"/>
      <c r="BY47" s="72"/>
      <c r="BZ47" s="73"/>
      <c r="CC47" s="69"/>
      <c r="CD47" s="70"/>
      <c r="CF47" s="71"/>
      <c r="CG47" s="72"/>
      <c r="CH47" s="73"/>
      <c r="CK47" s="69"/>
      <c r="CL47" s="70"/>
      <c r="CN47" s="71"/>
      <c r="CO47" s="72"/>
      <c r="CP47" s="73"/>
      <c r="CS47" s="69"/>
      <c r="CT47" s="70"/>
      <c r="CV47" s="71"/>
      <c r="CW47" s="72"/>
      <c r="CX47" s="73"/>
      <c r="DA47" s="69"/>
      <c r="DB47" s="70"/>
      <c r="DD47" s="71"/>
      <c r="DE47" s="72"/>
      <c r="DF47" s="73"/>
      <c r="DI47" s="69"/>
      <c r="DJ47" s="70"/>
      <c r="DL47" s="71"/>
      <c r="DM47" s="72"/>
      <c r="DN47" s="73"/>
      <c r="DQ47" s="69"/>
      <c r="DR47" s="70"/>
      <c r="DT47" s="71"/>
      <c r="DU47" s="72"/>
      <c r="DV47" s="73"/>
      <c r="DY47" s="69"/>
      <c r="DZ47" s="70"/>
      <c r="EB47" s="71"/>
      <c r="EC47" s="72"/>
      <c r="ED47" s="73"/>
      <c r="EG47" s="69"/>
      <c r="EH47" s="70"/>
      <c r="EJ47" s="71"/>
      <c r="EK47" s="72"/>
      <c r="EL47" s="73"/>
      <c r="EO47" s="69"/>
      <c r="EP47" s="70"/>
      <c r="ER47" s="71"/>
      <c r="ES47" s="72"/>
      <c r="ET47" s="73"/>
      <c r="EW47" s="69"/>
      <c r="EX47" s="70"/>
      <c r="EZ47" s="71"/>
      <c r="FA47" s="72"/>
      <c r="FB47" s="73"/>
      <c r="FE47" s="69"/>
      <c r="FF47" s="70"/>
      <c r="FH47" s="71"/>
      <c r="FI47" s="72"/>
      <c r="FJ47" s="73"/>
      <c r="FM47" s="69"/>
      <c r="FN47" s="70"/>
      <c r="FP47" s="71"/>
      <c r="FQ47" s="72"/>
      <c r="FR47" s="73"/>
      <c r="FU47" s="69"/>
      <c r="FV47" s="70"/>
      <c r="FX47" s="71"/>
      <c r="FY47" s="72"/>
      <c r="FZ47" s="73"/>
      <c r="GC47" s="69"/>
      <c r="GD47" s="70"/>
      <c r="GF47" s="71"/>
      <c r="GG47" s="72"/>
      <c r="GH47" s="73"/>
      <c r="GK47" s="69"/>
      <c r="GL47" s="70"/>
      <c r="GN47" s="71"/>
      <c r="GO47" s="72"/>
      <c r="GP47" s="73"/>
      <c r="GS47" s="69"/>
      <c r="GT47" s="70"/>
      <c r="GV47" s="71"/>
      <c r="GW47" s="72"/>
      <c r="GX47" s="73"/>
      <c r="HA47" s="69"/>
      <c r="HB47" s="70"/>
      <c r="HD47" s="71"/>
      <c r="HE47" s="72"/>
      <c r="HF47" s="73"/>
      <c r="HI47" s="69"/>
      <c r="HJ47" s="70"/>
      <c r="HL47" s="71"/>
      <c r="HM47" s="72"/>
      <c r="HN47" s="73"/>
      <c r="HQ47" s="69"/>
      <c r="HR47" s="70"/>
      <c r="HT47" s="71"/>
      <c r="HU47" s="72"/>
      <c r="HV47" s="73"/>
      <c r="HY47" s="69"/>
      <c r="HZ47" s="70"/>
      <c r="IB47" s="71"/>
      <c r="IC47" s="72"/>
      <c r="ID47" s="73"/>
      <c r="IG47" s="69"/>
      <c r="IH47" s="70"/>
      <c r="IJ47" s="71"/>
      <c r="IK47" s="72"/>
      <c r="IL47" s="73"/>
      <c r="IO47" s="69"/>
      <c r="IP47" s="70"/>
      <c r="IR47" s="71"/>
      <c r="IS47" s="72"/>
      <c r="IT47" s="73"/>
    </row>
    <row r="48" spans="1:254" s="68" customFormat="1" ht="15.75" thickBot="1">
      <c r="A48" s="8"/>
      <c r="B48" s="74"/>
      <c r="C48" s="75"/>
      <c r="D48" s="76"/>
      <c r="E48" s="77"/>
      <c r="F48" s="78"/>
      <c r="I48" s="69"/>
      <c r="J48" s="70"/>
      <c r="L48" s="71"/>
      <c r="M48" s="72"/>
      <c r="N48" s="73"/>
      <c r="Q48" s="69"/>
      <c r="R48" s="70"/>
      <c r="T48" s="71"/>
      <c r="U48" s="72"/>
      <c r="V48" s="73"/>
      <c r="Y48" s="69"/>
      <c r="Z48" s="70"/>
      <c r="AB48" s="71"/>
      <c r="AC48" s="72"/>
      <c r="AD48" s="73"/>
      <c r="AG48" s="69"/>
      <c r="AH48" s="70"/>
      <c r="AJ48" s="71"/>
      <c r="AK48" s="72"/>
      <c r="AL48" s="73"/>
      <c r="AO48" s="69"/>
      <c r="AP48" s="70"/>
      <c r="AR48" s="71"/>
      <c r="AS48" s="72"/>
      <c r="AT48" s="73"/>
      <c r="AW48" s="69"/>
      <c r="AX48" s="70"/>
      <c r="AZ48" s="71"/>
      <c r="BA48" s="72"/>
      <c r="BB48" s="73"/>
      <c r="BE48" s="69"/>
      <c r="BF48" s="70"/>
      <c r="BH48" s="71"/>
      <c r="BI48" s="72"/>
      <c r="BJ48" s="73"/>
      <c r="BM48" s="69"/>
      <c r="BN48" s="70"/>
      <c r="BP48" s="71"/>
      <c r="BQ48" s="72"/>
      <c r="BR48" s="73"/>
      <c r="BU48" s="69"/>
      <c r="BV48" s="70"/>
      <c r="BX48" s="71"/>
      <c r="BY48" s="72"/>
      <c r="BZ48" s="73"/>
      <c r="CC48" s="69"/>
      <c r="CD48" s="70"/>
      <c r="CF48" s="71"/>
      <c r="CG48" s="72"/>
      <c r="CH48" s="73"/>
      <c r="CK48" s="69"/>
      <c r="CL48" s="70"/>
      <c r="CN48" s="71"/>
      <c r="CO48" s="72"/>
      <c r="CP48" s="73"/>
      <c r="CS48" s="69"/>
      <c r="CT48" s="70"/>
      <c r="CV48" s="71"/>
      <c r="CW48" s="72"/>
      <c r="CX48" s="73"/>
      <c r="DA48" s="69"/>
      <c r="DB48" s="70"/>
      <c r="DD48" s="71"/>
      <c r="DE48" s="72"/>
      <c r="DF48" s="73"/>
      <c r="DI48" s="69"/>
      <c r="DJ48" s="70"/>
      <c r="DL48" s="71"/>
      <c r="DM48" s="72"/>
      <c r="DN48" s="73"/>
      <c r="DQ48" s="69"/>
      <c r="DR48" s="70"/>
      <c r="DT48" s="71"/>
      <c r="DU48" s="72"/>
      <c r="DV48" s="73"/>
      <c r="DY48" s="69"/>
      <c r="DZ48" s="70"/>
      <c r="EB48" s="71"/>
      <c r="EC48" s="72"/>
      <c r="ED48" s="73"/>
      <c r="EG48" s="69"/>
      <c r="EH48" s="70"/>
      <c r="EJ48" s="71"/>
      <c r="EK48" s="72"/>
      <c r="EL48" s="73"/>
      <c r="EO48" s="69"/>
      <c r="EP48" s="70"/>
      <c r="ER48" s="71"/>
      <c r="ES48" s="72"/>
      <c r="ET48" s="73"/>
      <c r="EW48" s="69"/>
      <c r="EX48" s="70"/>
      <c r="EZ48" s="71"/>
      <c r="FA48" s="72"/>
      <c r="FB48" s="73"/>
      <c r="FE48" s="69"/>
      <c r="FF48" s="70"/>
      <c r="FH48" s="71"/>
      <c r="FI48" s="72"/>
      <c r="FJ48" s="73"/>
      <c r="FM48" s="69"/>
      <c r="FN48" s="70"/>
      <c r="FP48" s="71"/>
      <c r="FQ48" s="72"/>
      <c r="FR48" s="73"/>
      <c r="FU48" s="69"/>
      <c r="FV48" s="70"/>
      <c r="FX48" s="71"/>
      <c r="FY48" s="72"/>
      <c r="FZ48" s="73"/>
      <c r="GC48" s="69"/>
      <c r="GD48" s="70"/>
      <c r="GF48" s="71"/>
      <c r="GG48" s="72"/>
      <c r="GH48" s="73"/>
      <c r="GK48" s="69"/>
      <c r="GL48" s="70"/>
      <c r="GN48" s="71"/>
      <c r="GO48" s="72"/>
      <c r="GP48" s="73"/>
      <c r="GS48" s="69"/>
      <c r="GT48" s="70"/>
      <c r="GV48" s="71"/>
      <c r="GW48" s="72"/>
      <c r="GX48" s="73"/>
      <c r="HA48" s="69"/>
      <c r="HB48" s="70"/>
      <c r="HD48" s="71"/>
      <c r="HE48" s="72"/>
      <c r="HF48" s="73"/>
      <c r="HI48" s="69"/>
      <c r="HJ48" s="70"/>
      <c r="HL48" s="71"/>
      <c r="HM48" s="72"/>
      <c r="HN48" s="73"/>
      <c r="HQ48" s="69"/>
      <c r="HR48" s="70"/>
      <c r="HT48" s="71"/>
      <c r="HU48" s="72"/>
      <c r="HV48" s="73"/>
      <c r="HY48" s="69"/>
      <c r="HZ48" s="70"/>
      <c r="IB48" s="71"/>
      <c r="IC48" s="72"/>
      <c r="ID48" s="73"/>
      <c r="IG48" s="69"/>
      <c r="IH48" s="70"/>
      <c r="IJ48" s="71"/>
      <c r="IK48" s="72"/>
      <c r="IL48" s="73"/>
      <c r="IO48" s="69"/>
      <c r="IP48" s="70"/>
      <c r="IR48" s="71"/>
      <c r="IS48" s="72"/>
      <c r="IT48" s="73"/>
    </row>
    <row r="49" spans="1:254" ht="15.75" thickBot="1">
      <c r="A49" s="82">
        <v>3</v>
      </c>
      <c r="B49" s="83" t="s">
        <v>52</v>
      </c>
      <c r="C49" s="84"/>
      <c r="D49" s="85"/>
      <c r="E49" s="85"/>
      <c r="F49" s="86"/>
    </row>
    <row r="50" spans="1:254">
      <c r="A50" s="59"/>
      <c r="B50" s="79"/>
      <c r="C50" s="61"/>
      <c r="D50" s="80"/>
      <c r="E50" s="81"/>
      <c r="F50" s="81"/>
    </row>
    <row r="51" spans="1:254" ht="28.5">
      <c r="A51" s="59" t="s">
        <v>0</v>
      </c>
      <c r="B51" s="60" t="s">
        <v>53</v>
      </c>
      <c r="C51" s="61"/>
      <c r="D51" s="80"/>
      <c r="E51" s="81"/>
      <c r="F51" s="81"/>
    </row>
    <row r="52" spans="1:254" ht="60" customHeight="1">
      <c r="A52" s="59"/>
      <c r="B52" s="60" t="s">
        <v>54</v>
      </c>
      <c r="C52" s="61"/>
      <c r="D52" s="80"/>
      <c r="E52" s="81"/>
      <c r="F52" s="81"/>
    </row>
    <row r="53" spans="1:254">
      <c r="A53" s="59"/>
      <c r="B53" s="60" t="s">
        <v>55</v>
      </c>
      <c r="C53" s="61"/>
      <c r="D53" s="80"/>
      <c r="E53" s="81"/>
      <c r="F53" s="81"/>
    </row>
    <row r="54" spans="1:254" ht="42.75">
      <c r="A54" s="59"/>
      <c r="B54" s="60" t="s">
        <v>56</v>
      </c>
      <c r="C54" s="61"/>
      <c r="D54" s="61"/>
      <c r="E54" s="81"/>
      <c r="F54" s="81"/>
    </row>
    <row r="55" spans="1:254">
      <c r="A55" s="59"/>
      <c r="B55" s="60" t="s">
        <v>57</v>
      </c>
      <c r="C55" s="61" t="s">
        <v>58</v>
      </c>
      <c r="D55" s="62">
        <v>3400</v>
      </c>
      <c r="E55" s="62"/>
      <c r="F55" s="2">
        <f>D55*E55</f>
        <v>0</v>
      </c>
    </row>
    <row r="56" spans="1:254">
      <c r="A56" s="59"/>
      <c r="B56" s="60" t="s">
        <v>59</v>
      </c>
      <c r="C56" s="61" t="s">
        <v>58</v>
      </c>
      <c r="D56" s="62">
        <v>5800</v>
      </c>
      <c r="E56" s="62"/>
      <c r="F56" s="2">
        <f>D56*E56</f>
        <v>0</v>
      </c>
    </row>
    <row r="57" spans="1:254" ht="15.75" thickBot="1">
      <c r="A57" s="59"/>
      <c r="B57" s="60"/>
      <c r="C57" s="61"/>
      <c r="D57" s="80"/>
      <c r="E57" s="81"/>
      <c r="F57" s="81"/>
    </row>
    <row r="58" spans="1:254" ht="15.75" thickBot="1">
      <c r="A58" s="35"/>
      <c r="B58" s="52" t="s">
        <v>60</v>
      </c>
      <c r="C58" s="45"/>
      <c r="D58" s="5"/>
      <c r="E58" s="6"/>
      <c r="F58" s="87">
        <f>SUM(F54:F57)</f>
        <v>0</v>
      </c>
    </row>
    <row r="59" spans="1:254" s="25" customFormat="1" ht="15.75" thickBot="1">
      <c r="A59" s="9"/>
      <c r="B59" s="53"/>
      <c r="C59" s="46"/>
      <c r="D59" s="10"/>
      <c r="E59" s="2"/>
      <c r="F59" s="11"/>
      <c r="I59" s="24"/>
      <c r="J59" s="26"/>
      <c r="L59" s="27"/>
      <c r="M59" s="28"/>
      <c r="N59" s="29"/>
      <c r="Q59" s="24"/>
      <c r="R59" s="26"/>
      <c r="T59" s="27"/>
      <c r="U59" s="28"/>
      <c r="V59" s="29"/>
      <c r="Y59" s="24"/>
      <c r="Z59" s="26"/>
      <c r="AB59" s="27"/>
      <c r="AC59" s="28"/>
      <c r="AD59" s="29"/>
      <c r="AG59" s="24"/>
      <c r="AH59" s="26"/>
      <c r="AJ59" s="27"/>
      <c r="AK59" s="28"/>
      <c r="AL59" s="29"/>
      <c r="AO59" s="24"/>
      <c r="AP59" s="26"/>
      <c r="AR59" s="27"/>
      <c r="AS59" s="28"/>
      <c r="AT59" s="29"/>
      <c r="AW59" s="24"/>
      <c r="AX59" s="26"/>
      <c r="AZ59" s="27"/>
      <c r="BA59" s="28"/>
      <c r="BB59" s="29"/>
      <c r="BE59" s="24"/>
      <c r="BF59" s="26"/>
      <c r="BH59" s="27"/>
      <c r="BI59" s="28"/>
      <c r="BJ59" s="29"/>
      <c r="BM59" s="24"/>
      <c r="BN59" s="26"/>
      <c r="BP59" s="27"/>
      <c r="BQ59" s="28"/>
      <c r="BR59" s="29"/>
      <c r="BU59" s="24"/>
      <c r="BV59" s="26"/>
      <c r="BX59" s="27"/>
      <c r="BY59" s="28"/>
      <c r="BZ59" s="29"/>
      <c r="CC59" s="24"/>
      <c r="CD59" s="26"/>
      <c r="CF59" s="27"/>
      <c r="CG59" s="28"/>
      <c r="CH59" s="29"/>
      <c r="CK59" s="24"/>
      <c r="CL59" s="26"/>
      <c r="CN59" s="27"/>
      <c r="CO59" s="28"/>
      <c r="CP59" s="29"/>
      <c r="CS59" s="24"/>
      <c r="CT59" s="26"/>
      <c r="CV59" s="27"/>
      <c r="CW59" s="28"/>
      <c r="CX59" s="29"/>
      <c r="DA59" s="24"/>
      <c r="DB59" s="26"/>
      <c r="DD59" s="27"/>
      <c r="DE59" s="28"/>
      <c r="DF59" s="29"/>
      <c r="DI59" s="24"/>
      <c r="DJ59" s="26"/>
      <c r="DL59" s="27"/>
      <c r="DM59" s="28"/>
      <c r="DN59" s="29"/>
      <c r="DQ59" s="24"/>
      <c r="DR59" s="26"/>
      <c r="DT59" s="27"/>
      <c r="DU59" s="28"/>
      <c r="DV59" s="29"/>
      <c r="DY59" s="24"/>
      <c r="DZ59" s="26"/>
      <c r="EB59" s="27"/>
      <c r="EC59" s="28"/>
      <c r="ED59" s="29"/>
      <c r="EG59" s="24"/>
      <c r="EH59" s="26"/>
      <c r="EJ59" s="27"/>
      <c r="EK59" s="28"/>
      <c r="EL59" s="29"/>
      <c r="EO59" s="24"/>
      <c r="EP59" s="26"/>
      <c r="ER59" s="27"/>
      <c r="ES59" s="28"/>
      <c r="ET59" s="29"/>
      <c r="EW59" s="24"/>
      <c r="EX59" s="26"/>
      <c r="EZ59" s="27"/>
      <c r="FA59" s="28"/>
      <c r="FB59" s="29"/>
      <c r="FE59" s="24"/>
      <c r="FF59" s="26"/>
      <c r="FH59" s="27"/>
      <c r="FI59" s="28"/>
      <c r="FJ59" s="29"/>
      <c r="FM59" s="24"/>
      <c r="FN59" s="26"/>
      <c r="FP59" s="27"/>
      <c r="FQ59" s="28"/>
      <c r="FR59" s="29"/>
      <c r="FU59" s="24"/>
      <c r="FV59" s="26"/>
      <c r="FX59" s="27"/>
      <c r="FY59" s="28"/>
      <c r="FZ59" s="29"/>
      <c r="GC59" s="24"/>
      <c r="GD59" s="26"/>
      <c r="GF59" s="27"/>
      <c r="GG59" s="28"/>
      <c r="GH59" s="29"/>
      <c r="GK59" s="24"/>
      <c r="GL59" s="26"/>
      <c r="GN59" s="27"/>
      <c r="GO59" s="28"/>
      <c r="GP59" s="29"/>
      <c r="GS59" s="24"/>
      <c r="GT59" s="26"/>
      <c r="GV59" s="27"/>
      <c r="GW59" s="28"/>
      <c r="GX59" s="29"/>
      <c r="HA59" s="24"/>
      <c r="HB59" s="26"/>
      <c r="HD59" s="27"/>
      <c r="HE59" s="28"/>
      <c r="HF59" s="29"/>
      <c r="HI59" s="24"/>
      <c r="HJ59" s="26"/>
      <c r="HL59" s="27"/>
      <c r="HM59" s="28"/>
      <c r="HN59" s="29"/>
      <c r="HQ59" s="24"/>
      <c r="HR59" s="26"/>
      <c r="HT59" s="27"/>
      <c r="HU59" s="28"/>
      <c r="HV59" s="29"/>
      <c r="HY59" s="24"/>
      <c r="HZ59" s="26"/>
      <c r="IB59" s="27"/>
      <c r="IC59" s="28"/>
      <c r="ID59" s="29"/>
      <c r="IG59" s="24"/>
      <c r="IH59" s="26"/>
      <c r="IJ59" s="27"/>
      <c r="IK59" s="28"/>
      <c r="IL59" s="29"/>
      <c r="IO59" s="24"/>
      <c r="IP59" s="26"/>
      <c r="IR59" s="27"/>
      <c r="IS59" s="28"/>
      <c r="IT59" s="29"/>
    </row>
    <row r="60" spans="1:254" ht="15.75" thickBot="1">
      <c r="A60" s="12" t="s">
        <v>15</v>
      </c>
      <c r="B60" s="50" t="s">
        <v>20</v>
      </c>
      <c r="C60" s="13"/>
      <c r="D60" s="14"/>
      <c r="E60" s="15"/>
      <c r="F60" s="16"/>
    </row>
    <row r="61" spans="1:254">
      <c r="A61" s="30"/>
      <c r="B61" s="55"/>
      <c r="C61" s="31"/>
      <c r="D61" s="32"/>
      <c r="E61" s="33"/>
      <c r="F61" s="34"/>
    </row>
    <row r="62" spans="1:254" ht="235.5" customHeight="1">
      <c r="A62" s="23" t="s">
        <v>0</v>
      </c>
      <c r="B62" s="58" t="s">
        <v>47</v>
      </c>
      <c r="C62" s="44"/>
      <c r="D62" s="1"/>
      <c r="E62" s="1"/>
      <c r="F62" s="2"/>
    </row>
    <row r="63" spans="1:254" ht="20.25" customHeight="1">
      <c r="A63" s="23"/>
      <c r="B63" s="51" t="s">
        <v>46</v>
      </c>
      <c r="C63" s="44" t="s">
        <v>23</v>
      </c>
      <c r="D63" s="1">
        <v>1</v>
      </c>
      <c r="E63" s="1"/>
      <c r="F63" s="2">
        <f>D63*E63</f>
        <v>0</v>
      </c>
    </row>
    <row r="64" spans="1:254">
      <c r="A64" s="23"/>
      <c r="B64" s="51"/>
      <c r="C64" s="44"/>
      <c r="D64" s="1"/>
      <c r="E64" s="1"/>
      <c r="F64" s="2"/>
    </row>
    <row r="65" spans="1:6" ht="51" customHeight="1">
      <c r="A65" s="23" t="s">
        <v>13</v>
      </c>
      <c r="B65" s="58" t="s">
        <v>48</v>
      </c>
      <c r="C65" s="44"/>
      <c r="D65" s="1"/>
      <c r="E65" s="1"/>
      <c r="F65" s="2"/>
    </row>
    <row r="66" spans="1:6" ht="15.75" customHeight="1">
      <c r="A66" s="23"/>
      <c r="B66" s="51" t="s">
        <v>49</v>
      </c>
      <c r="C66" s="44" t="s">
        <v>23</v>
      </c>
      <c r="D66" s="1">
        <v>1</v>
      </c>
      <c r="E66" s="1"/>
      <c r="F66" s="2">
        <f>D66*E66</f>
        <v>0</v>
      </c>
    </row>
    <row r="67" spans="1:6" ht="15.75" customHeight="1">
      <c r="A67" s="23"/>
      <c r="B67" s="51"/>
      <c r="C67" s="44"/>
      <c r="D67" s="1"/>
      <c r="E67" s="1"/>
      <c r="F67" s="2"/>
    </row>
    <row r="68" spans="1:6" ht="65.25" customHeight="1">
      <c r="A68" s="23" t="s">
        <v>14</v>
      </c>
      <c r="B68" s="58" t="s">
        <v>50</v>
      </c>
      <c r="C68" s="44"/>
      <c r="D68" s="1"/>
      <c r="E68" s="1"/>
      <c r="F68" s="2"/>
    </row>
    <row r="69" spans="1:6" ht="15.75" customHeight="1">
      <c r="A69" s="23"/>
      <c r="B69" s="51" t="s">
        <v>51</v>
      </c>
      <c r="C69" s="44" t="s">
        <v>36</v>
      </c>
      <c r="D69" s="1">
        <v>1.5</v>
      </c>
      <c r="E69" s="1"/>
      <c r="F69" s="2">
        <f>D69*E69</f>
        <v>0</v>
      </c>
    </row>
    <row r="70" spans="1:6" ht="15.75" thickBot="1">
      <c r="A70" s="23"/>
      <c r="B70" s="51"/>
      <c r="C70" s="44"/>
      <c r="D70" s="1"/>
      <c r="E70" s="1"/>
      <c r="F70" s="2"/>
    </row>
    <row r="71" spans="1:6" ht="15.75" thickBot="1">
      <c r="A71" s="35"/>
      <c r="B71" s="52" t="s">
        <v>29</v>
      </c>
      <c r="C71" s="45"/>
      <c r="D71" s="5"/>
      <c r="E71" s="6"/>
      <c r="F71" s="87">
        <f>SUM(F67:F70)</f>
        <v>0</v>
      </c>
    </row>
    <row r="72" spans="1:6" ht="15.75" thickBot="1">
      <c r="A72" s="35"/>
      <c r="B72" s="57"/>
      <c r="C72" s="45"/>
      <c r="D72" s="5"/>
      <c r="E72" s="6"/>
      <c r="F72" s="7"/>
    </row>
    <row r="73" spans="1:6" ht="15.75" thickBot="1">
      <c r="A73" s="12" t="s">
        <v>16</v>
      </c>
      <c r="B73" s="50" t="s">
        <v>30</v>
      </c>
      <c r="C73" s="13"/>
      <c r="D73" s="14"/>
      <c r="E73" s="15"/>
      <c r="F73" s="16"/>
    </row>
    <row r="74" spans="1:6">
      <c r="A74" s="30"/>
      <c r="B74" s="55"/>
      <c r="C74" s="31"/>
      <c r="D74" s="32"/>
      <c r="E74" s="33"/>
      <c r="F74" s="34"/>
    </row>
    <row r="75" spans="1:6" ht="92.25" customHeight="1">
      <c r="A75" s="23" t="s">
        <v>0</v>
      </c>
      <c r="B75" s="47" t="s">
        <v>42</v>
      </c>
      <c r="C75" s="44"/>
      <c r="D75" s="1"/>
      <c r="E75" s="1"/>
      <c r="F75" s="2"/>
    </row>
    <row r="76" spans="1:6" ht="17.25">
      <c r="A76" s="23"/>
      <c r="B76" s="51" t="s">
        <v>43</v>
      </c>
      <c r="C76" s="44" t="s">
        <v>36</v>
      </c>
      <c r="D76" s="1">
        <v>70</v>
      </c>
      <c r="E76" s="1"/>
      <c r="F76" s="2">
        <f>D76*E76</f>
        <v>0</v>
      </c>
    </row>
    <row r="77" spans="1:6" ht="15.75" thickBot="1">
      <c r="A77" s="23"/>
      <c r="B77" s="51"/>
      <c r="C77" s="44"/>
      <c r="D77" s="1"/>
      <c r="E77" s="1"/>
      <c r="F77" s="2"/>
    </row>
    <row r="78" spans="1:6" ht="15.75" thickBot="1">
      <c r="A78" s="35"/>
      <c r="B78" s="52" t="s">
        <v>31</v>
      </c>
      <c r="C78" s="45"/>
      <c r="D78" s="5"/>
      <c r="E78" s="6"/>
      <c r="F78" s="87">
        <f>SUM(F74:F77)</f>
        <v>0</v>
      </c>
    </row>
    <row r="79" spans="1:6" ht="15.75" thickBot="1">
      <c r="A79" s="35"/>
      <c r="B79" s="53"/>
      <c r="C79" s="46"/>
      <c r="D79" s="10"/>
      <c r="E79" s="2"/>
      <c r="F79" s="11"/>
    </row>
    <row r="80" spans="1:6" ht="15.75" thickBot="1">
      <c r="A80" s="12" t="s">
        <v>21</v>
      </c>
      <c r="B80" s="50" t="s">
        <v>44</v>
      </c>
      <c r="C80" s="13"/>
      <c r="D80" s="14"/>
      <c r="E80" s="15"/>
      <c r="F80" s="16"/>
    </row>
    <row r="81" spans="1:6">
      <c r="A81" s="30"/>
      <c r="B81" s="55"/>
      <c r="C81" s="31"/>
      <c r="D81" s="32"/>
      <c r="E81" s="33"/>
      <c r="F81" s="34"/>
    </row>
    <row r="82" spans="1:6" ht="88.5" customHeight="1">
      <c r="A82" s="23" t="s">
        <v>0</v>
      </c>
      <c r="B82" s="58" t="s">
        <v>75</v>
      </c>
      <c r="C82" s="44"/>
      <c r="D82" s="1"/>
      <c r="E82" s="1"/>
      <c r="F82" s="2"/>
    </row>
    <row r="83" spans="1:6">
      <c r="A83" s="23"/>
      <c r="B83" s="51" t="s">
        <v>61</v>
      </c>
      <c r="C83" s="44" t="s">
        <v>23</v>
      </c>
      <c r="D83" s="1">
        <v>1</v>
      </c>
      <c r="E83" s="1"/>
      <c r="F83" s="2">
        <f>D83*E83</f>
        <v>0</v>
      </c>
    </row>
    <row r="84" spans="1:6">
      <c r="A84" s="23"/>
      <c r="B84" s="51"/>
      <c r="C84" s="44"/>
      <c r="D84" s="1"/>
      <c r="E84" s="1"/>
      <c r="F84" s="2"/>
    </row>
    <row r="85" spans="1:6" ht="61.5" customHeight="1">
      <c r="A85" s="23" t="s">
        <v>13</v>
      </c>
      <c r="B85" s="58" t="s">
        <v>66</v>
      </c>
      <c r="C85" s="44"/>
      <c r="D85" s="1"/>
      <c r="E85" s="1"/>
      <c r="F85" s="2"/>
    </row>
    <row r="86" spans="1:6">
      <c r="A86" s="23"/>
      <c r="B86" s="51" t="s">
        <v>67</v>
      </c>
      <c r="C86" s="44" t="s">
        <v>23</v>
      </c>
      <c r="D86" s="1">
        <v>2</v>
      </c>
      <c r="E86" s="1"/>
      <c r="F86" s="2">
        <f>D86*E86</f>
        <v>0</v>
      </c>
    </row>
    <row r="87" spans="1:6" ht="15.75" thickBot="1">
      <c r="A87" s="23"/>
      <c r="C87" s="44"/>
      <c r="D87" s="1"/>
      <c r="E87" s="1"/>
      <c r="F87" s="2"/>
    </row>
    <row r="88" spans="1:6" ht="15.75" thickBot="1">
      <c r="A88" s="35"/>
      <c r="B88" s="52" t="s">
        <v>45</v>
      </c>
      <c r="C88" s="45"/>
      <c r="D88" s="5"/>
      <c r="E88" s="6"/>
      <c r="F88" s="87">
        <f>SUM(F81:F87)</f>
        <v>0</v>
      </c>
    </row>
    <row r="89" spans="1:6" ht="15.75" thickBot="1">
      <c r="A89" s="35"/>
      <c r="B89" s="53"/>
      <c r="C89" s="46"/>
      <c r="D89" s="10"/>
      <c r="E89" s="2"/>
      <c r="F89" s="11"/>
    </row>
    <row r="90" spans="1:6" ht="30.75" thickBot="1">
      <c r="A90" s="12"/>
      <c r="B90" s="50" t="s">
        <v>33</v>
      </c>
      <c r="C90" s="13"/>
      <c r="D90" s="14"/>
      <c r="E90" s="15"/>
      <c r="F90" s="16"/>
    </row>
    <row r="91" spans="1:6">
      <c r="A91" s="35"/>
      <c r="B91" s="53"/>
      <c r="C91" s="46"/>
      <c r="D91" s="10"/>
      <c r="E91" s="2"/>
      <c r="F91" s="11"/>
    </row>
    <row r="92" spans="1:6">
      <c r="A92" s="40" t="s">
        <v>7</v>
      </c>
      <c r="B92" s="54" t="s">
        <v>24</v>
      </c>
      <c r="C92" s="42"/>
      <c r="D92" s="41"/>
      <c r="E92" s="43"/>
      <c r="F92" s="88">
        <f>F16</f>
        <v>0</v>
      </c>
    </row>
    <row r="93" spans="1:6">
      <c r="A93" s="40" t="s">
        <v>11</v>
      </c>
      <c r="B93" s="54" t="s">
        <v>26</v>
      </c>
      <c r="C93" s="42"/>
      <c r="D93" s="41"/>
      <c r="E93" s="43"/>
      <c r="F93" s="88">
        <f>F47</f>
        <v>0</v>
      </c>
    </row>
    <row r="94" spans="1:6">
      <c r="A94" s="40" t="s">
        <v>12</v>
      </c>
      <c r="B94" s="54" t="s">
        <v>52</v>
      </c>
      <c r="C94" s="42"/>
      <c r="D94" s="41"/>
      <c r="E94" s="43"/>
      <c r="F94" s="88">
        <f>F58</f>
        <v>0</v>
      </c>
    </row>
    <row r="95" spans="1:6">
      <c r="A95" s="40" t="s">
        <v>17</v>
      </c>
      <c r="B95" s="54" t="s">
        <v>20</v>
      </c>
      <c r="C95" s="42"/>
      <c r="D95" s="41"/>
      <c r="E95" s="43"/>
      <c r="F95" s="88">
        <f>F71</f>
        <v>0</v>
      </c>
    </row>
    <row r="96" spans="1:6">
      <c r="A96" s="40" t="s">
        <v>18</v>
      </c>
      <c r="B96" s="54" t="s">
        <v>30</v>
      </c>
      <c r="C96" s="42"/>
      <c r="D96" s="41"/>
      <c r="E96" s="43"/>
      <c r="F96" s="88">
        <f>F78</f>
        <v>0</v>
      </c>
    </row>
    <row r="97" spans="1:6">
      <c r="A97" s="40" t="s">
        <v>22</v>
      </c>
      <c r="B97" s="54" t="s">
        <v>44</v>
      </c>
      <c r="C97" s="42"/>
      <c r="D97" s="41"/>
      <c r="E97" s="43"/>
      <c r="F97" s="88">
        <f>F88</f>
        <v>0</v>
      </c>
    </row>
    <row r="98" spans="1:6">
      <c r="A98" s="35"/>
      <c r="B98" s="55"/>
      <c r="F98" s="89"/>
    </row>
    <row r="99" spans="1:6">
      <c r="A99" s="35"/>
      <c r="B99" s="90" t="s">
        <v>8</v>
      </c>
      <c r="C99" s="91"/>
      <c r="D99" s="91"/>
      <c r="E99" s="92"/>
      <c r="F99" s="88">
        <f>SUM(F92:F97)</f>
        <v>0</v>
      </c>
    </row>
    <row r="100" spans="1:6">
      <c r="A100" s="35"/>
      <c r="B100" s="90" t="s">
        <v>9</v>
      </c>
      <c r="C100" s="91"/>
      <c r="D100" s="91"/>
      <c r="E100" s="92"/>
      <c r="F100" s="88">
        <f>F99*0.25</f>
        <v>0</v>
      </c>
    </row>
    <row r="101" spans="1:6" ht="37.5" customHeight="1">
      <c r="A101" s="35"/>
      <c r="B101" s="90" t="s">
        <v>10</v>
      </c>
      <c r="C101" s="91"/>
      <c r="D101" s="91"/>
      <c r="E101" s="92"/>
      <c r="F101" s="88">
        <f>F99*1.25</f>
        <v>0</v>
      </c>
    </row>
    <row r="102" spans="1:6">
      <c r="A102" s="35"/>
    </row>
    <row r="103" spans="1:6">
      <c r="A103" s="35"/>
      <c r="C103" s="9"/>
    </row>
    <row r="104" spans="1:6">
      <c r="A104" s="35"/>
      <c r="C104" s="9"/>
    </row>
    <row r="105" spans="1:6">
      <c r="A105" s="35"/>
    </row>
  </sheetData>
  <mergeCells count="3">
    <mergeCell ref="B99:E99"/>
    <mergeCell ref="B100:E100"/>
    <mergeCell ref="B101:E101"/>
  </mergeCells>
  <phoneticPr fontId="10" type="noConversion"/>
  <pageMargins left="0.74803149606299213" right="0.19685039370078741" top="0.39370078740157483" bottom="0.39370078740157483" header="0.31496062992125984" footer="0.31496062992125984"/>
  <pageSetup paperSize="9" scale="88" orientation="portrait" r:id="rId1"/>
  <rowBreaks count="2" manualBreakCount="2">
    <brk id="30" max="16383" man="1"/>
    <brk id="59" max="16383" man="1"/>
  </rowBreaks>
  <drawing r:id="rId2"/>
  <legacyDrawing r:id="rId3"/>
  <oleObjects>
    <mc:AlternateContent xmlns:mc="http://schemas.openxmlformats.org/markup-compatibility/2006">
      <mc:Choice Requires="x14">
        <oleObject progId="Word.Document.12" shapeId="1025" r:id="rId4">
          <objectPr defaultSize="0" autoPict="0" r:id="rId5">
            <anchor moveWithCells="1">
              <from>
                <xdr:col>2</xdr:col>
                <xdr:colOff>0</xdr:colOff>
                <xdr:row>0</xdr:row>
                <xdr:rowOff>0</xdr:rowOff>
              </from>
              <to>
                <xdr:col>5</xdr:col>
                <xdr:colOff>0</xdr:colOff>
                <xdr:row>0</xdr:row>
                <xdr:rowOff>0</xdr:rowOff>
              </to>
            </anchor>
          </objectPr>
        </oleObject>
      </mc:Choice>
      <mc:Fallback>
        <oleObject progId="Word.Document.12"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Građevinsko-obrtnički radovi</vt:lpstr>
      <vt:lpstr>'Građevinsko-obrtnički radovi'!Ispis_naslova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DomagojPC</dc:creator>
  <cp:lastModifiedBy>Općina Zrinski Topolovac</cp:lastModifiedBy>
  <cp:lastPrinted>2023-03-11T11:29:27Z</cp:lastPrinted>
  <dcterms:created xsi:type="dcterms:W3CDTF">2015-03-27T08:07:13Z</dcterms:created>
  <dcterms:modified xsi:type="dcterms:W3CDTF">2024-01-23T12:58:44Z</dcterms:modified>
</cp:coreProperties>
</file>