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risnik\Desktop\Projekt groblje Križ Gornji\"/>
    </mc:Choice>
  </mc:AlternateContent>
  <xr:revisionPtr revIDLastSave="0" documentId="8_{6D663A2E-CE88-4757-A94E-051E8CE9B42C}" xr6:coauthVersionLast="47" xr6:coauthVersionMax="47" xr10:uidLastSave="{00000000-0000-0000-0000-000000000000}"/>
  <bookViews>
    <workbookView xWindow="-120" yWindow="-120" windowWidth="29040" windowHeight="15840" tabRatio="678" activeTab="2" xr2:uid="{00000000-000D-0000-FFFF-FFFF00000000}"/>
  </bookViews>
  <sheets>
    <sheet name="Naslovnica" sheetId="6" r:id="rId1"/>
    <sheet name="građevinsko obrtnički radovi" sheetId="9" r:id="rId2"/>
    <sheet name="rekapitulacija" sheetId="19" r:id="rId3"/>
  </sheets>
  <definedNames>
    <definedName name="_xlnm.Print_Titles" localSheetId="1">'građevinsko obrtnički radovi'!$1:$5</definedName>
    <definedName name="_xlnm.Print_Titles" localSheetId="0">Naslovnica!$1:$4</definedName>
    <definedName name="_xlnm.Print_Area" localSheetId="1">'građevinsko obrtnički radovi'!$A$1:$F$118</definedName>
    <definedName name="_xlnm.Print_Area" localSheetId="0">Naslovnica!$A$1:$F$248</definedName>
    <definedName name="_xlnm.Print_Area" localSheetId="2">rekapitulacija!$A$1:$G$16</definedName>
  </definedNames>
  <calcPr calcId="181029"/>
</workbook>
</file>

<file path=xl/calcChain.xml><?xml version="1.0" encoding="utf-8"?>
<calcChain xmlns="http://schemas.openxmlformats.org/spreadsheetml/2006/main">
  <c r="F94" i="9" l="1"/>
  <c r="F57" i="9"/>
  <c r="F35" i="9"/>
  <c r="F33" i="9"/>
  <c r="F31" i="9"/>
  <c r="F29" i="9"/>
  <c r="F27" i="9"/>
  <c r="F37" i="9" l="1"/>
  <c r="F108" i="9" s="1"/>
  <c r="F91" i="9" l="1"/>
  <c r="F81" i="9"/>
  <c r="F21" i="9"/>
  <c r="F18" i="9"/>
  <c r="F15" i="9"/>
  <c r="F13" i="9"/>
  <c r="F10" i="9"/>
  <c r="F23" i="9" l="1"/>
  <c r="F107" i="9" s="1"/>
  <c r="F54" i="9" l="1"/>
  <c r="F75" i="9" l="1"/>
  <c r="F78" i="9" l="1"/>
  <c r="F82" i="9" s="1"/>
  <c r="F88" i="9" l="1"/>
  <c r="F96" i="9" s="1"/>
  <c r="F68" i="9" l="1"/>
  <c r="F65" i="9"/>
  <c r="F70" i="9" l="1"/>
  <c r="F110" i="9" s="1"/>
  <c r="F43" i="9" l="1"/>
  <c r="F42" i="9"/>
  <c r="F47" i="9" l="1"/>
  <c r="F46" i="9"/>
  <c r="F51" i="9" l="1"/>
  <c r="F50" i="9"/>
  <c r="F59" i="9" l="1"/>
  <c r="F109" i="9" s="1"/>
  <c r="F112" i="9"/>
  <c r="F111" i="9"/>
  <c r="F114" i="9" l="1"/>
  <c r="G3" i="19" s="1"/>
  <c r="F115" i="9" l="1"/>
  <c r="F116" i="9" s="1"/>
  <c r="G5" i="19"/>
  <c r="G6" i="19" s="1"/>
  <c r="G7" i="19" s="1"/>
</calcChain>
</file>

<file path=xl/sharedStrings.xml><?xml version="1.0" encoding="utf-8"?>
<sst xmlns="http://schemas.openxmlformats.org/spreadsheetml/2006/main" count="147" uniqueCount="87">
  <si>
    <t>1.</t>
  </si>
  <si>
    <t>TROŠKOVNIK RADOVA</t>
  </si>
  <si>
    <t>Projektant troškovnika:</t>
  </si>
  <si>
    <t>Marko Večerić dipl. ing. građ.</t>
  </si>
  <si>
    <t>Za B-projekt:</t>
  </si>
  <si>
    <t>Igor Barberić dipl. ing. građ.</t>
  </si>
  <si>
    <r>
      <t>INVESTITOR</t>
    </r>
    <r>
      <rPr>
        <sz val="12"/>
        <rFont val="Times New Roman"/>
        <family val="1"/>
        <charset val="238"/>
      </rPr>
      <t xml:space="preserve">: </t>
    </r>
  </si>
  <si>
    <r>
      <t>GRAĐEVINA</t>
    </r>
    <r>
      <rPr>
        <sz val="12"/>
        <rFont val="Times New Roman"/>
        <family val="1"/>
        <charset val="238"/>
      </rPr>
      <t xml:space="preserve">: </t>
    </r>
  </si>
  <si>
    <r>
      <t>ZAHVAT</t>
    </r>
    <r>
      <rPr>
        <sz val="12"/>
        <rFont val="Times New Roman"/>
        <family val="1"/>
        <charset val="238"/>
      </rPr>
      <t xml:space="preserve">:  </t>
    </r>
  </si>
  <si>
    <r>
      <t>LOKACIJA</t>
    </r>
    <r>
      <rPr>
        <sz val="12"/>
        <rFont val="Times New Roman"/>
        <family val="1"/>
        <charset val="238"/>
      </rPr>
      <t xml:space="preserve">:    </t>
    </r>
  </si>
  <si>
    <t>2.</t>
  </si>
  <si>
    <t>3.</t>
  </si>
  <si>
    <t>kom</t>
  </si>
  <si>
    <t>4.</t>
  </si>
  <si>
    <r>
      <rPr>
        <b/>
        <sz val="14"/>
        <rFont val="Arial Narrow"/>
        <family val="2"/>
        <charset val="238"/>
      </rPr>
      <t>B-PROJEKT</t>
    </r>
    <r>
      <rPr>
        <sz val="14"/>
        <rFont val="Arial Narrow"/>
        <family val="2"/>
        <charset val="238"/>
      </rPr>
      <t xml:space="preserve"> </t>
    </r>
    <r>
      <rPr>
        <b/>
        <sz val="14"/>
        <rFont val="Arial Narrow"/>
        <family val="2"/>
        <charset val="238"/>
      </rPr>
      <t>d.o.o</t>
    </r>
    <r>
      <rPr>
        <sz val="14"/>
        <rFont val="Arial Narrow"/>
        <family val="2"/>
        <charset val="238"/>
      </rPr>
      <t>.</t>
    </r>
    <r>
      <rPr>
        <sz val="11"/>
        <rFont val="Arial Narrow"/>
        <family val="2"/>
        <charset val="238"/>
      </rPr>
      <t xml:space="preserve"> za graditeljstvo, trgovinu i usluge – Bjelovar,  Tr. Markovac, Trojstvena ulica 15,
Ured: Franjevačka kbr. 19, Bjelovar; tel/fax: 043/225-091; mob:098-530-503
</t>
    </r>
  </si>
  <si>
    <t>Broj stavke</t>
  </si>
  <si>
    <t>Opis stavke</t>
  </si>
  <si>
    <t>JM</t>
  </si>
  <si>
    <t>Količina</t>
  </si>
  <si>
    <t>J. C.</t>
  </si>
  <si>
    <t>Iznos</t>
  </si>
  <si>
    <t>kg</t>
  </si>
  <si>
    <t>beton</t>
  </si>
  <si>
    <t>ZEMLJANI RADOVI</t>
  </si>
  <si>
    <t>SVEUKUPNA REKAPITULACIJA</t>
  </si>
  <si>
    <t>GRAĐEVINSKO OBRTNIČKI RADOVI</t>
  </si>
  <si>
    <t>UKUPNO:</t>
  </si>
  <si>
    <t>PDV:</t>
  </si>
  <si>
    <t>SVEUKUPNO:</t>
  </si>
  <si>
    <t>oplata</t>
  </si>
  <si>
    <t>TROŠKOVNIK GRAĐEVINSKO OBRTNIČKIH RADOVA</t>
  </si>
  <si>
    <t>BETONSKI I ARMIRANOBETONSKI RADOVI</t>
  </si>
  <si>
    <t>Dobava, siječenje, savijanje, postava i vezivanje betonskog željeza raznih profila za sve armirano betonske radove. Obračun izvršiti prema stvarnoj količini ugrađene armature.</t>
  </si>
  <si>
    <t>šipke S500B</t>
  </si>
  <si>
    <t>mreže S500B</t>
  </si>
  <si>
    <t>POKRIVAČKI RADOVI</t>
  </si>
  <si>
    <t xml:space="preserve">REKAPITULACIJA </t>
  </si>
  <si>
    <t>BETONSKI I AB RADOVI</t>
  </si>
  <si>
    <t>BRAVARSKI RADOVI</t>
  </si>
  <si>
    <t>jed. mjere</t>
  </si>
  <si>
    <t>količina</t>
  </si>
  <si>
    <t>jed. cijena</t>
  </si>
  <si>
    <t>UKUPNO</t>
  </si>
  <si>
    <t>POKRIVAČKI  RADOVI</t>
  </si>
  <si>
    <t xml:space="preserve">Izrada, dobava i montaža nosive, srednje složene
konstrukcije  nadstrešnice izvedene iz čeličnih profila kvalitete S235.U cijenu je obračunata antikorozivna zaštita cinčanjem. U cijenu stavke uračunati skelu, te po potrebi rad auto dizalice. 
</t>
  </si>
  <si>
    <t>kompl</t>
  </si>
  <si>
    <r>
      <t>m</t>
    </r>
    <r>
      <rPr>
        <vertAlign val="superscript"/>
        <sz val="12"/>
        <rFont val="Times New Roman"/>
        <family val="1"/>
        <charset val="238"/>
      </rPr>
      <t>2</t>
    </r>
    <r>
      <rPr>
        <sz val="12"/>
        <rFont val="Times New Roman"/>
        <family val="1"/>
        <charset val="238"/>
      </rPr>
      <t xml:space="preserve">  </t>
    </r>
  </si>
  <si>
    <r>
      <t>m</t>
    </r>
    <r>
      <rPr>
        <vertAlign val="superscript"/>
        <sz val="12"/>
        <rFont val="Times New Roman"/>
        <family val="1"/>
        <charset val="238"/>
      </rPr>
      <t>3</t>
    </r>
  </si>
  <si>
    <r>
      <t>m</t>
    </r>
    <r>
      <rPr>
        <vertAlign val="superscript"/>
        <sz val="12"/>
        <rFont val="Times New Roman"/>
        <family val="1"/>
        <charset val="238"/>
      </rPr>
      <t>2</t>
    </r>
  </si>
  <si>
    <t>Dobava i ugradnja podložnog betona C12/15. Obračun po m3 ugrađenog betona.</t>
  </si>
  <si>
    <t>Strojni iskop te ručno planiranje zemlje za temeljnu konstrukciju u zemlji III kategorije širine prema statičkom proračunu i deponiranje iste na gradilištu. Obračun zemlje u zbitom stanju.</t>
  </si>
  <si>
    <t>Strojno 95 %</t>
  </si>
  <si>
    <t>Ručno 5%</t>
  </si>
  <si>
    <t>Utovar, odvoz i istovar viška zemlje na udaljenosti do 10,0 km sa istovarom i grubim planiranjem. Obračun zemlje u zbitom stanju.</t>
  </si>
  <si>
    <t xml:space="preserve">Dobava, nasipavanje i nabijanje tamponskog sloja kamena  tucanika granulacije 0/60. Obračun u zbitom stanju. </t>
  </si>
  <si>
    <t>Betoniranje temeljne konstrukcije betonom C30/37 XC2, dijelom u zemlji , dijelom u oplati. Armatura je obračunata u posebnoj stavci. Obračun izvršiti prema stvarnoj količini ugrađenog betona i ugrađene oplate.</t>
  </si>
  <si>
    <t xml:space="preserve">Betoniranje armiranobetonske podne ploče betonom C30/37, XC2 u potrebnoj  oplati. Obračun izvršiti prema stvarnoj količini ugrađenog betona i ugrađene oplate. </t>
  </si>
  <si>
    <t>Dobava i postava  krovnog panela debljine 5cm u boji po odabiru projektanta i investitora.</t>
  </si>
  <si>
    <t>Dobava i postava glatkog zidnog panela debljine 5 cm. Obračun po m2 postavljenog panela. Boja i profilacija panela po odabiru projektanta i investitora.</t>
  </si>
  <si>
    <t>Bojanje čeličnih pocinčanih kvadratnih stupova 120x120mm, visine do 4m. Boja po odabiru investitora. Obračun po komadu stupa.</t>
  </si>
  <si>
    <t xml:space="preserve">Izrada, dobava i montaža metalne pregrade načinjene od isteg metala i čeličnih pravokutnih i kvadratnih profila. Boja i uzorak isteg metala po izboru investitora i projektanta. Pregrada je dimenzija 2,80m x 3,30m, a točni izgled pregrade je vidljiv u glavnom projektu. Obračun po kompletu izvedene i ugrađene pregrade.
</t>
  </si>
  <si>
    <t>OSTALO</t>
  </si>
  <si>
    <t>Dobava materijala i izrada kvadratičnog podesta za lijes. Podest je od betona C30/37, XC2 koji se završno brusi. Dimenzije 2,0m x 0,8m x 0,7m. U cijeni uračunati sve potrebne radove uključujući i oplatu, te armaturu (50kg/m3 betona).</t>
  </si>
  <si>
    <t>Dobava materijala i izrada kvadratične klupe. Klupa je od betona C30/37, XC2 koji se završno brusi. Dimenzije 2,0m x 0,5m x 0,45m. Pokrov klupe je drveni. Drvo zaštitit u boji po odabiru investitora i projektanta.  U cijeni uračunati sve potrebne radove uključujući i oplatu, te armaturu (50kg/m3 betona).</t>
  </si>
  <si>
    <t>OPĆINA ZRINSKI TOPOLOVAC (OIB: 70479631665)
			Zrinski Topolovac 274, 
43202 ZRINSKI TOPOLOVAC</t>
  </si>
  <si>
    <t>POMOĆNA GRAĐEVINA (nadstrešnica) 
I PJEŠAČKA STAZA</t>
  </si>
  <si>
    <t>GRADNJA</t>
  </si>
  <si>
    <t>k.č.br. 596; k.o. Križ Gornji 
			Križ Gornji, Zrinski Topolovac</t>
  </si>
  <si>
    <t>Strojno skidanje površinskog sloja materijala u sloju debljine 25 cm na mjestu pomoćne građevine i prostora za kontejnere. Utovar, prijevoz i istovar obračunati su u posebnoj stavci. Materijal se skida po cijeloj dužini i širini objekta i po cijeloj širini i dužini staze.Obračun materijala u zbitom stanju.</t>
  </si>
  <si>
    <t>Izrada i uređenje posteljice na projektiranu ravnost i nagibe. Mehanička stabilizacija posteljice na potrebnu nosivost modulom stišljivosti Ms≥35 MN/m2. Obračun obaviti za 1 m2 površine.</t>
  </si>
  <si>
    <t xml:space="preserve">Doprema, transport i oblaganje isplanirane posteljice geotekstilom kvalitete i klasifikacije prema OTU.  Geotekstil štiti nosivi sloj kolničke konstrukcije od miješanja sa zemljom posteljice. 
Geotekstil tip 300g/m2. Obračun po kvadratnom metru (preklop u cijeni) </t>
  </si>
  <si>
    <t>Dobava, nasipavanje i nabijanje protusmrzavajuće podloge - donjeg nosivog sloja drobljenog kamena granulacije 0/60 U debljini minimalno 30 cm. Obračun u zbitom stanju. Zbijanje vršiti vibrovaljcima. Rad obuhvaća dobavu materijala, razastiranje, planiranje i zbijanje.</t>
  </si>
  <si>
    <t xml:space="preserve">Dobava, nasipavanje i nabijanje tucanika granulacije 4/8 mm u debljini 4 cm. Obračun u zbitom stanju. </t>
  </si>
  <si>
    <t>PODOPOLAGAČKI RADOVI</t>
  </si>
  <si>
    <t>m2</t>
  </si>
  <si>
    <t>m3</t>
  </si>
  <si>
    <r>
      <t xml:space="preserve">Dobava i ugradnja betonskih opločnika, granitno sive boje debljine 6 cm, protuklizne površine. Veličina opločnika po odabiru investitora i projektanta.
</t>
    </r>
    <r>
      <rPr>
        <sz val="12"/>
        <color theme="1"/>
        <rFont val="Times New Roman"/>
        <family val="1"/>
        <charset val="238"/>
      </rPr>
      <t xml:space="preserve">Ploče moraju biti protuklize, otporne na sol za posipavanje i smrzavanje.
Pojačana izdržljivost i otpornost na habanje.
Obračun po m2. </t>
    </r>
  </si>
  <si>
    <t xml:space="preserve">Stavka obuhvaća nabavu i ugradnju pješačkih upuštenih betonskih rubnjaka 8x20x50 cm.
U stavku je uključen podložni beton za rubnjake.
Obračun radova:
Rad se mjeri u metrima dužnim potpuno gotovih, postavljenih rubnjaka. Plaća se po ugovorenim jediničnim cijenama za metar dužni u koju ulaze svi materijali, rad i prijevoz tj. sve što je potrebno za potpuno dovršenje rada.
</t>
  </si>
  <si>
    <t>m'</t>
  </si>
  <si>
    <t>5.</t>
  </si>
  <si>
    <t xml:space="preserve">TD 
60/22
</t>
  </si>
  <si>
    <t>Z.O.P.  
OZT</t>
  </si>
  <si>
    <t>TD 
60/22</t>
  </si>
  <si>
    <t>Z.O.P. 
OZT</t>
  </si>
  <si>
    <t xml:space="preserve">Nabava  i doprema kolica za prijevoz lijesova. </t>
  </si>
  <si>
    <r>
      <rPr>
        <b/>
        <sz val="9"/>
        <rFont val="Arial Narrow"/>
        <family val="2"/>
        <charset val="238"/>
      </rPr>
      <t>B-PROJEKT</t>
    </r>
    <r>
      <rPr>
        <sz val="9"/>
        <rFont val="Arial Narrow"/>
        <family val="2"/>
        <charset val="238"/>
      </rPr>
      <t xml:space="preserve"> </t>
    </r>
    <r>
      <rPr>
        <b/>
        <sz val="9"/>
        <rFont val="Arial Narrow"/>
        <family val="2"/>
        <charset val="238"/>
      </rPr>
      <t>d.o.o</t>
    </r>
    <r>
      <rPr>
        <sz val="9"/>
        <rFont val="Arial Narrow"/>
        <family val="2"/>
        <charset val="238"/>
      </rPr>
      <t xml:space="preserve">. za graditeljstvo, trgovinu i usluge – Bjelovar,  Tr. Markovac, Trojstvena ulica 15,
Ured: Franjevačka kbr. 19, Bjelovar; tel/fax: 043/225-091; mob:098-530-503
</t>
    </r>
  </si>
  <si>
    <t>U Bjelovaru, studeni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</si>
</sst>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kn&quot;"/>
    <numFmt numFmtId="165" formatCode="#,##0.00\ [$€-1]"/>
  </numFmts>
  <fonts count="36">
    <font>
      <sz val="11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6"/>
      <name val="Times New Roman"/>
      <family val="1"/>
      <charset val="238"/>
    </font>
    <font>
      <sz val="28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Arial Narrow"/>
      <family val="2"/>
      <charset val="238"/>
    </font>
    <font>
      <b/>
      <sz val="14"/>
      <name val="Arial Narrow"/>
      <family val="2"/>
      <charset val="238"/>
    </font>
    <font>
      <sz val="14"/>
      <name val="Arial Narrow"/>
      <family val="2"/>
      <charset val="238"/>
    </font>
    <font>
      <sz val="8"/>
      <name val="Tahoma"/>
      <family val="2"/>
    </font>
    <font>
      <b/>
      <sz val="16"/>
      <color theme="1"/>
      <name val="Times New Roman"/>
      <family val="1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name val="Times New Roman"/>
      <family val="1"/>
      <charset val="238"/>
    </font>
    <font>
      <sz val="10"/>
      <name val="Tahoma"/>
      <family val="2"/>
    </font>
    <font>
      <sz val="9"/>
      <name val="Tahoma"/>
      <family val="2"/>
    </font>
    <font>
      <sz val="8"/>
      <color rgb="FFFF0000"/>
      <name val="Tahoma"/>
      <family val="2"/>
    </font>
    <font>
      <sz val="7"/>
      <color rgb="FFFF0000"/>
      <name val="Tahoma"/>
      <family val="2"/>
    </font>
    <font>
      <sz val="10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Helv"/>
    </font>
    <font>
      <vertAlign val="superscript"/>
      <sz val="12"/>
      <name val="Times New Roman"/>
      <family val="1"/>
      <charset val="238"/>
    </font>
    <font>
      <sz val="9"/>
      <color rgb="FFFF0000"/>
      <name val="Tahoma"/>
      <family val="2"/>
    </font>
    <font>
      <b/>
      <sz val="14"/>
      <color rgb="FFFF0000"/>
      <name val="Times New Roman"/>
      <family val="1"/>
      <charset val="238"/>
    </font>
    <font>
      <sz val="12"/>
      <name val="CRO_Swiss"/>
    </font>
    <font>
      <sz val="9"/>
      <name val="Arial Narrow"/>
      <family val="2"/>
      <charset val="238"/>
    </font>
    <font>
      <b/>
      <sz val="9"/>
      <name val="Arial Narrow"/>
      <family val="2"/>
      <charset val="238"/>
    </font>
    <font>
      <sz val="11"/>
      <color rgb="FFFF0000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9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26" fillId="0" borderId="0"/>
    <xf numFmtId="0" fontId="18" fillId="0" borderId="0"/>
    <xf numFmtId="0" fontId="26" fillId="0" borderId="0"/>
    <xf numFmtId="0" fontId="27" fillId="0" borderId="0">
      <alignment horizontal="justify" vertical="center" wrapText="1"/>
    </xf>
    <xf numFmtId="0" fontId="18" fillId="0" borderId="0"/>
    <xf numFmtId="0" fontId="28" fillId="0" borderId="0"/>
  </cellStyleXfs>
  <cellXfs count="139">
    <xf numFmtId="0" fontId="0" fillId="0" borderId="0" xfId="0"/>
    <xf numFmtId="0" fontId="1" fillId="0" borderId="0" xfId="0" applyFont="1"/>
    <xf numFmtId="0" fontId="4" fillId="0" borderId="0" xfId="0" applyFont="1" applyAlignment="1">
      <alignment horizontal="center"/>
    </xf>
    <xf numFmtId="4" fontId="4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/>
    </xf>
    <xf numFmtId="4" fontId="5" fillId="0" borderId="0" xfId="0" applyNumberFormat="1" applyFont="1" applyAlignment="1">
      <alignment horizont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top"/>
    </xf>
    <xf numFmtId="0" fontId="2" fillId="0" borderId="0" xfId="0" applyFont="1"/>
    <xf numFmtId="0" fontId="4" fillId="0" borderId="0" xfId="0" applyFont="1" applyAlignment="1">
      <alignment horizontal="center" vertical="top"/>
    </xf>
    <xf numFmtId="0" fontId="8" fillId="0" borderId="0" xfId="0" applyFont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/>
    <xf numFmtId="0" fontId="6" fillId="0" borderId="0" xfId="0" applyFont="1"/>
    <xf numFmtId="0" fontId="5" fillId="0" borderId="0" xfId="0" applyFont="1"/>
    <xf numFmtId="0" fontId="12" fillId="0" borderId="0" xfId="0" applyFont="1"/>
    <xf numFmtId="0" fontId="16" fillId="0" borderId="0" xfId="0" applyFont="1"/>
    <xf numFmtId="164" fontId="1" fillId="0" borderId="0" xfId="0" applyNumberFormat="1" applyFont="1"/>
    <xf numFmtId="0" fontId="17" fillId="0" borderId="0" xfId="0" applyFont="1"/>
    <xf numFmtId="0" fontId="2" fillId="0" borderId="3" xfId="0" applyFont="1" applyBorder="1"/>
    <xf numFmtId="0" fontId="2" fillId="0" borderId="5" xfId="0" applyFont="1" applyBorder="1"/>
    <xf numFmtId="0" fontId="2" fillId="0" borderId="7" xfId="0" applyFont="1" applyBorder="1"/>
    <xf numFmtId="0" fontId="6" fillId="0" borderId="11" xfId="0" applyFont="1" applyBorder="1" applyAlignment="1">
      <alignment horizontal="left"/>
    </xf>
    <xf numFmtId="0" fontId="5" fillId="0" borderId="10" xfId="0" applyFont="1" applyBorder="1" applyAlignment="1">
      <alignment wrapText="1"/>
    </xf>
    <xf numFmtId="4" fontId="5" fillId="0" borderId="11" xfId="0" applyNumberFormat="1" applyFont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4" fontId="5" fillId="3" borderId="11" xfId="0" applyNumberFormat="1" applyFont="1" applyFill="1" applyBorder="1" applyAlignment="1">
      <alignment horizontal="center"/>
    </xf>
    <xf numFmtId="0" fontId="6" fillId="3" borderId="10" xfId="0" applyFont="1" applyFill="1" applyBorder="1"/>
    <xf numFmtId="0" fontId="6" fillId="3" borderId="10" xfId="0" applyFont="1" applyFill="1" applyBorder="1" applyAlignment="1">
      <alignment wrapText="1"/>
    </xf>
    <xf numFmtId="0" fontId="5" fillId="0" borderId="0" xfId="0" applyFont="1" applyAlignment="1">
      <alignment horizontal="left" vertical="top"/>
    </xf>
    <xf numFmtId="0" fontId="21" fillId="2" borderId="2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/>
    </xf>
    <xf numFmtId="4" fontId="22" fillId="2" borderId="2" xfId="0" applyNumberFormat="1" applyFont="1" applyFill="1" applyBorder="1" applyAlignment="1">
      <alignment horizontal="center" vertical="center"/>
    </xf>
    <xf numFmtId="49" fontId="16" fillId="2" borderId="2" xfId="0" applyNumberFormat="1" applyFont="1" applyFill="1" applyBorder="1" applyAlignment="1">
      <alignment horizontal="left" vertical="center" wrapText="1"/>
    </xf>
    <xf numFmtId="49" fontId="16" fillId="0" borderId="0" xfId="0" applyNumberFormat="1" applyFont="1" applyAlignment="1">
      <alignment horizontal="left" vertical="center" wrapText="1"/>
    </xf>
    <xf numFmtId="4" fontId="12" fillId="0" borderId="0" xfId="0" applyNumberFormat="1" applyFont="1" applyAlignment="1">
      <alignment horizontal="center"/>
    </xf>
    <xf numFmtId="4" fontId="5" fillId="0" borderId="8" xfId="0" applyNumberFormat="1" applyFont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23" fillId="0" borderId="0" xfId="0" applyFont="1"/>
    <xf numFmtId="0" fontId="24" fillId="0" borderId="0" xfId="0" applyFont="1"/>
    <xf numFmtId="4" fontId="4" fillId="0" borderId="11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4" fontId="4" fillId="0" borderId="0" xfId="1" applyNumberFormat="1" applyFont="1" applyAlignment="1">
      <alignment horizontal="center" vertical="center"/>
    </xf>
    <xf numFmtId="0" fontId="4" fillId="0" borderId="0" xfId="1" applyFont="1" applyAlignment="1">
      <alignment horizontal="right" vertical="top" wrapText="1"/>
    </xf>
    <xf numFmtId="0" fontId="4" fillId="0" borderId="0" xfId="1" applyFont="1" applyAlignment="1">
      <alignment horizontal="left" vertical="top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left"/>
    </xf>
    <xf numFmtId="49" fontId="23" fillId="0" borderId="0" xfId="0" applyNumberFormat="1" applyFont="1" applyAlignment="1">
      <alignment horizontal="left" vertical="top"/>
    </xf>
    <xf numFmtId="0" fontId="23" fillId="0" borderId="0" xfId="0" applyFont="1" applyAlignment="1">
      <alignment horizontal="justify" vertical="top" wrapText="1"/>
    </xf>
    <xf numFmtId="0" fontId="23" fillId="0" borderId="0" xfId="0" applyFont="1" applyAlignment="1">
      <alignment horizontal="center"/>
    </xf>
    <xf numFmtId="4" fontId="23" fillId="0" borderId="0" xfId="0" applyNumberFormat="1" applyFont="1" applyAlignment="1">
      <alignment horizontal="center"/>
    </xf>
    <xf numFmtId="0" fontId="7" fillId="0" borderId="0" xfId="0" applyFont="1"/>
    <xf numFmtId="0" fontId="5" fillId="0" borderId="0" xfId="0" applyFont="1" applyAlignment="1">
      <alignment vertical="top" wrapText="1"/>
    </xf>
    <xf numFmtId="4" fontId="5" fillId="0" borderId="0" xfId="1" applyNumberFormat="1" applyFont="1" applyAlignment="1">
      <alignment horizontal="center" vertical="center"/>
    </xf>
    <xf numFmtId="0" fontId="5" fillId="0" borderId="0" xfId="1" applyFont="1" applyAlignment="1">
      <alignment horizontal="right" vertical="top" wrapText="1"/>
    </xf>
    <xf numFmtId="0" fontId="6" fillId="3" borderId="10" xfId="0" applyFont="1" applyFill="1" applyBorder="1" applyAlignment="1">
      <alignment horizontal="justify"/>
    </xf>
    <xf numFmtId="0" fontId="5" fillId="0" borderId="0" xfId="1" applyFont="1" applyAlignment="1">
      <alignment horizontal="center"/>
    </xf>
    <xf numFmtId="164" fontId="6" fillId="0" borderId="0" xfId="0" applyNumberFormat="1" applyFont="1"/>
    <xf numFmtId="0" fontId="6" fillId="3" borderId="2" xfId="0" applyFont="1" applyFill="1" applyBorder="1"/>
    <xf numFmtId="0" fontId="5" fillId="3" borderId="2" xfId="0" applyFont="1" applyFill="1" applyBorder="1" applyAlignment="1">
      <alignment horizontal="center"/>
    </xf>
    <xf numFmtId="4" fontId="5" fillId="3" borderId="2" xfId="0" applyNumberFormat="1" applyFont="1" applyFill="1" applyBorder="1" applyAlignment="1">
      <alignment horizontal="center"/>
    </xf>
    <xf numFmtId="0" fontId="5" fillId="0" borderId="0" xfId="1" applyFont="1" applyAlignment="1">
      <alignment horizontal="left" vertical="top"/>
    </xf>
    <xf numFmtId="0" fontId="5" fillId="0" borderId="0" xfId="1" applyFont="1" applyAlignment="1">
      <alignment horizontal="left" vertical="top" wrapText="1"/>
    </xf>
    <xf numFmtId="0" fontId="5" fillId="0" borderId="0" xfId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0" borderId="8" xfId="0" applyFont="1" applyBorder="1"/>
    <xf numFmtId="0" fontId="16" fillId="0" borderId="8" xfId="0" applyFont="1" applyBorder="1"/>
    <xf numFmtId="4" fontId="12" fillId="0" borderId="8" xfId="0" applyNumberFormat="1" applyFont="1" applyBorder="1" applyAlignment="1">
      <alignment horizontal="center"/>
    </xf>
    <xf numFmtId="0" fontId="5" fillId="0" borderId="0" xfId="0" applyFont="1" applyAlignment="1">
      <alignment vertical="top"/>
    </xf>
    <xf numFmtId="0" fontId="20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4" fontId="7" fillId="0" borderId="0" xfId="0" applyNumberFormat="1" applyFont="1" applyAlignment="1">
      <alignment horizontal="center"/>
    </xf>
    <xf numFmtId="49" fontId="23" fillId="0" borderId="0" xfId="0" applyNumberFormat="1" applyFont="1" applyAlignment="1">
      <alignment horizontal="left" vertical="center" wrapText="1"/>
    </xf>
    <xf numFmtId="0" fontId="31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/>
    </xf>
    <xf numFmtId="0" fontId="6" fillId="3" borderId="2" xfId="0" applyFont="1" applyFill="1" applyBorder="1" applyAlignment="1">
      <alignment wrapText="1"/>
    </xf>
    <xf numFmtId="0" fontId="5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top"/>
    </xf>
    <xf numFmtId="0" fontId="32" fillId="0" borderId="0" xfId="0" applyFont="1" applyAlignment="1">
      <alignment horizontal="left" vertical="top"/>
    </xf>
    <xf numFmtId="0" fontId="5" fillId="0" borderId="0" xfId="0" applyFont="1" applyAlignment="1">
      <alignment horizontal="justify" vertical="top" wrapText="1"/>
    </xf>
    <xf numFmtId="0" fontId="5" fillId="0" borderId="0" xfId="0" applyFont="1" applyAlignment="1">
      <alignment horizontal="justify" vertical="top"/>
    </xf>
    <xf numFmtId="0" fontId="6" fillId="0" borderId="0" xfId="0" applyFont="1" applyAlignment="1">
      <alignment horizontal="left" vertical="top"/>
    </xf>
    <xf numFmtId="0" fontId="35" fillId="0" borderId="0" xfId="0" applyFont="1"/>
    <xf numFmtId="165" fontId="22" fillId="2" borderId="2" xfId="0" applyNumberFormat="1" applyFont="1" applyFill="1" applyBorder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165" fontId="5" fillId="3" borderId="2" xfId="0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165" fontId="23" fillId="0" borderId="0" xfId="0" applyNumberFormat="1" applyFont="1"/>
    <xf numFmtId="165" fontId="6" fillId="0" borderId="12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165" fontId="16" fillId="0" borderId="0" xfId="0" applyNumberFormat="1" applyFont="1"/>
    <xf numFmtId="165" fontId="30" fillId="0" borderId="0" xfId="0" applyNumberFormat="1" applyFont="1" applyAlignment="1">
      <alignment horizontal="center" vertical="center"/>
    </xf>
    <xf numFmtId="165" fontId="5" fillId="3" borderId="12" xfId="0" applyNumberFormat="1" applyFont="1" applyFill="1" applyBorder="1" applyAlignment="1">
      <alignment horizontal="center"/>
    </xf>
    <xf numFmtId="165" fontId="4" fillId="0" borderId="0" xfId="0" applyNumberFormat="1" applyFont="1"/>
    <xf numFmtId="165" fontId="3" fillId="0" borderId="0" xfId="0" applyNumberFormat="1" applyFont="1" applyAlignment="1">
      <alignment horizontal="center"/>
    </xf>
    <xf numFmtId="165" fontId="5" fillId="0" borderId="0" xfId="1" applyNumberFormat="1" applyFont="1" applyAlignment="1">
      <alignment horizontal="center" vertical="center"/>
    </xf>
    <xf numFmtId="165" fontId="4" fillId="0" borderId="0" xfId="1" applyNumberFormat="1" applyFont="1" applyAlignment="1">
      <alignment horizontal="center" vertical="center"/>
    </xf>
    <xf numFmtId="165" fontId="7" fillId="0" borderId="0" xfId="0" applyNumberFormat="1" applyFont="1"/>
    <xf numFmtId="165" fontId="12" fillId="0" borderId="0" xfId="0" applyNumberFormat="1" applyFont="1"/>
    <xf numFmtId="165" fontId="12" fillId="0" borderId="8" xfId="0" applyNumberFormat="1" applyFont="1" applyBorder="1"/>
    <xf numFmtId="165" fontId="23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vertical="center"/>
    </xf>
    <xf numFmtId="165" fontId="5" fillId="0" borderId="11" xfId="0" applyNumberFormat="1" applyFont="1" applyBorder="1" applyAlignment="1">
      <alignment horizontal="center"/>
    </xf>
    <xf numFmtId="165" fontId="8" fillId="0" borderId="0" xfId="0" applyNumberFormat="1" applyFont="1" applyAlignment="1">
      <alignment vertical="center"/>
    </xf>
    <xf numFmtId="165" fontId="5" fillId="3" borderId="11" xfId="0" applyNumberFormat="1" applyFont="1" applyFill="1" applyBorder="1" applyAlignment="1">
      <alignment horizontal="center"/>
    </xf>
    <xf numFmtId="165" fontId="2" fillId="0" borderId="0" xfId="0" applyNumberFormat="1" applyFont="1"/>
    <xf numFmtId="165" fontId="6" fillId="0" borderId="0" xfId="0" applyNumberFormat="1" applyFont="1"/>
    <xf numFmtId="165" fontId="6" fillId="0" borderId="4" xfId="0" applyNumberFormat="1" applyFont="1" applyBorder="1"/>
    <xf numFmtId="165" fontId="6" fillId="0" borderId="6" xfId="0" applyNumberFormat="1" applyFont="1" applyBorder="1"/>
    <xf numFmtId="165" fontId="6" fillId="0" borderId="9" xfId="0" applyNumberFormat="1" applyFont="1" applyBorder="1"/>
    <xf numFmtId="165" fontId="1" fillId="0" borderId="0" xfId="0" applyNumberFormat="1" applyFont="1"/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13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4" fontId="25" fillId="0" borderId="2" xfId="0" applyNumberFormat="1" applyFont="1" applyBorder="1" applyAlignment="1">
      <alignment horizontal="center" vertical="top" wrapText="1"/>
    </xf>
    <xf numFmtId="164" fontId="25" fillId="0" borderId="2" xfId="0" applyNumberFormat="1" applyFont="1" applyBorder="1" applyAlignment="1">
      <alignment horizontal="center" vertical="top" wrapText="1"/>
    </xf>
    <xf numFmtId="0" fontId="20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165" fontId="33" fillId="0" borderId="2" xfId="0" applyNumberFormat="1" applyFont="1" applyBorder="1" applyAlignment="1">
      <alignment horizontal="center" vertical="top" wrapText="1"/>
    </xf>
  </cellXfs>
  <cellStyles count="12">
    <cellStyle name="Excel Built-in Normal" xfId="1" xr:uid="{00000000-0005-0000-0000-000000000000}"/>
    <cellStyle name="Normal 14" xfId="3" xr:uid="{00000000-0005-0000-0000-000001000000}"/>
    <cellStyle name="Normal 2" xfId="2" xr:uid="{00000000-0005-0000-0000-000002000000}"/>
    <cellStyle name="Normal 2 2" xfId="5" xr:uid="{00000000-0005-0000-0000-000003000000}"/>
    <cellStyle name="Normal 3" xfId="7" xr:uid="{00000000-0005-0000-0000-000004000000}"/>
    <cellStyle name="Normal moj" xfId="9" xr:uid="{00000000-0005-0000-0000-000005000000}"/>
    <cellStyle name="Normal_42-2006 Troškovnik Solar" xfId="11" xr:uid="{00000000-0005-0000-0000-000006000000}"/>
    <cellStyle name="Normalno" xfId="0" builtinId="0"/>
    <cellStyle name="Normalno 3" xfId="8" xr:uid="{00000000-0005-0000-0000-000007000000}"/>
    <cellStyle name="Normalno 3 2 2" xfId="10" xr:uid="{00000000-0005-0000-0000-000008000000}"/>
    <cellStyle name="Normalno 4" xfId="6" xr:uid="{00000000-0005-0000-0000-000009000000}"/>
    <cellStyle name="Obi?no_RT Troškovnik VD Esser-Synova-Algorex, CO, PD, KP, EVR, PP, VN, DVN" xfId="4" xr:uid="{00000000-0005-0000-0000-00000A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55</xdr:row>
      <xdr:rowOff>38100</xdr:rowOff>
    </xdr:from>
    <xdr:to>
      <xdr:col>1</xdr:col>
      <xdr:colOff>2036833</xdr:colOff>
      <xdr:row>59</xdr:row>
      <xdr:rowOff>19049</xdr:rowOff>
    </xdr:to>
    <xdr:pic>
      <xdr:nvPicPr>
        <xdr:cNvPr id="4" name="Slika 3" descr="potpis marko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11677650"/>
          <a:ext cx="1989208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800100</xdr:colOff>
      <xdr:row>61</xdr:row>
      <xdr:rowOff>0</xdr:rowOff>
    </xdr:from>
    <xdr:to>
      <xdr:col>1</xdr:col>
      <xdr:colOff>800100</xdr:colOff>
      <xdr:row>61</xdr:row>
      <xdr:rowOff>3313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800100</xdr:colOff>
      <xdr:row>61</xdr:row>
      <xdr:rowOff>0</xdr:rowOff>
    </xdr:from>
    <xdr:ext cx="0" cy="1730"/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1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800100</xdr:colOff>
      <xdr:row>61</xdr:row>
      <xdr:rowOff>0</xdr:rowOff>
    </xdr:from>
    <xdr:to>
      <xdr:col>1</xdr:col>
      <xdr:colOff>800100</xdr:colOff>
      <xdr:row>61</xdr:row>
      <xdr:rowOff>3313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800100</xdr:colOff>
      <xdr:row>61</xdr:row>
      <xdr:rowOff>0</xdr:rowOff>
    </xdr:from>
    <xdr:ext cx="0" cy="1730"/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1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800100</xdr:colOff>
      <xdr:row>61</xdr:row>
      <xdr:rowOff>0</xdr:rowOff>
    </xdr:from>
    <xdr:to>
      <xdr:col>1</xdr:col>
      <xdr:colOff>800100</xdr:colOff>
      <xdr:row>61</xdr:row>
      <xdr:rowOff>3313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800100</xdr:colOff>
      <xdr:row>61</xdr:row>
      <xdr:rowOff>0</xdr:rowOff>
    </xdr:from>
    <xdr:ext cx="0" cy="1730"/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1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800100</xdr:colOff>
      <xdr:row>61</xdr:row>
      <xdr:rowOff>0</xdr:rowOff>
    </xdr:from>
    <xdr:to>
      <xdr:col>1</xdr:col>
      <xdr:colOff>800100</xdr:colOff>
      <xdr:row>61</xdr:row>
      <xdr:rowOff>3313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800100</xdr:colOff>
      <xdr:row>61</xdr:row>
      <xdr:rowOff>0</xdr:rowOff>
    </xdr:from>
    <xdr:ext cx="0" cy="1730"/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1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800100</xdr:colOff>
      <xdr:row>61</xdr:row>
      <xdr:rowOff>0</xdr:rowOff>
    </xdr:from>
    <xdr:to>
      <xdr:col>1</xdr:col>
      <xdr:colOff>800100</xdr:colOff>
      <xdr:row>61</xdr:row>
      <xdr:rowOff>3313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800100</xdr:colOff>
      <xdr:row>61</xdr:row>
      <xdr:rowOff>0</xdr:rowOff>
    </xdr:from>
    <xdr:ext cx="0" cy="1730"/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1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800100</xdr:colOff>
      <xdr:row>61</xdr:row>
      <xdr:rowOff>0</xdr:rowOff>
    </xdr:from>
    <xdr:to>
      <xdr:col>1</xdr:col>
      <xdr:colOff>800100</xdr:colOff>
      <xdr:row>61</xdr:row>
      <xdr:rowOff>3313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800100</xdr:colOff>
      <xdr:row>61</xdr:row>
      <xdr:rowOff>0</xdr:rowOff>
    </xdr:from>
    <xdr:ext cx="0" cy="1730"/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1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346856</xdr:colOff>
      <xdr:row>57</xdr:row>
      <xdr:rowOff>0</xdr:rowOff>
    </xdr:from>
    <xdr:to>
      <xdr:col>5</xdr:col>
      <xdr:colOff>381000</xdr:colOff>
      <xdr:row>60</xdr:row>
      <xdr:rowOff>85725</xdr:rowOff>
    </xdr:to>
    <xdr:pic>
      <xdr:nvPicPr>
        <xdr:cNvPr id="17" name="Slika 16" descr="potpis b-projekt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56981" y="12039600"/>
          <a:ext cx="2215369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800100</xdr:colOff>
      <xdr:row>61</xdr:row>
      <xdr:rowOff>0</xdr:rowOff>
    </xdr:from>
    <xdr:to>
      <xdr:col>1</xdr:col>
      <xdr:colOff>800100</xdr:colOff>
      <xdr:row>61</xdr:row>
      <xdr:rowOff>3313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800100</xdr:colOff>
      <xdr:row>61</xdr:row>
      <xdr:rowOff>0</xdr:rowOff>
    </xdr:from>
    <xdr:ext cx="0" cy="1730"/>
    <xdr:pic>
      <xdr:nvPicPr>
        <xdr:cNvPr id="19" name="Picture 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1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800100</xdr:colOff>
      <xdr:row>61</xdr:row>
      <xdr:rowOff>0</xdr:rowOff>
    </xdr:from>
    <xdr:to>
      <xdr:col>1</xdr:col>
      <xdr:colOff>800100</xdr:colOff>
      <xdr:row>61</xdr:row>
      <xdr:rowOff>3313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800100</xdr:colOff>
      <xdr:row>61</xdr:row>
      <xdr:rowOff>0</xdr:rowOff>
    </xdr:from>
    <xdr:ext cx="0" cy="1730"/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1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800100</xdr:colOff>
      <xdr:row>61</xdr:row>
      <xdr:rowOff>0</xdr:rowOff>
    </xdr:from>
    <xdr:to>
      <xdr:col>1</xdr:col>
      <xdr:colOff>800100</xdr:colOff>
      <xdr:row>61</xdr:row>
      <xdr:rowOff>3313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800100</xdr:colOff>
      <xdr:row>61</xdr:row>
      <xdr:rowOff>0</xdr:rowOff>
    </xdr:from>
    <xdr:ext cx="0" cy="1730"/>
    <xdr:pic>
      <xdr:nvPicPr>
        <xdr:cNvPr id="23" name="Picture 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211175"/>
          <a:ext cx="0" cy="1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800100</xdr:colOff>
      <xdr:row>61</xdr:row>
      <xdr:rowOff>0</xdr:rowOff>
    </xdr:from>
    <xdr:to>
      <xdr:col>1</xdr:col>
      <xdr:colOff>800100</xdr:colOff>
      <xdr:row>61</xdr:row>
      <xdr:rowOff>0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73450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800100</xdr:colOff>
      <xdr:row>61</xdr:row>
      <xdr:rowOff>0</xdr:rowOff>
    </xdr:from>
    <xdr:ext cx="0" cy="1730"/>
    <xdr:pic>
      <xdr:nvPicPr>
        <xdr:cNvPr id="25" name="Picture 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7345025"/>
          <a:ext cx="0" cy="1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800100</xdr:colOff>
      <xdr:row>61</xdr:row>
      <xdr:rowOff>0</xdr:rowOff>
    </xdr:from>
    <xdr:to>
      <xdr:col>1</xdr:col>
      <xdr:colOff>800100</xdr:colOff>
      <xdr:row>61</xdr:row>
      <xdr:rowOff>0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73450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800100</xdr:colOff>
      <xdr:row>61</xdr:row>
      <xdr:rowOff>0</xdr:rowOff>
    </xdr:from>
    <xdr:ext cx="0" cy="1730"/>
    <xdr:pic>
      <xdr:nvPicPr>
        <xdr:cNvPr id="27" name="Picture 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7345025"/>
          <a:ext cx="0" cy="1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800100</xdr:colOff>
      <xdr:row>61</xdr:row>
      <xdr:rowOff>0</xdr:rowOff>
    </xdr:from>
    <xdr:to>
      <xdr:col>1</xdr:col>
      <xdr:colOff>800100</xdr:colOff>
      <xdr:row>61</xdr:row>
      <xdr:rowOff>0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73450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800100</xdr:colOff>
      <xdr:row>61</xdr:row>
      <xdr:rowOff>0</xdr:rowOff>
    </xdr:from>
    <xdr:ext cx="0" cy="1730"/>
    <xdr:pic>
      <xdr:nvPicPr>
        <xdr:cNvPr id="29" name="Picture 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7345025"/>
          <a:ext cx="0" cy="1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61</xdr:row>
      <xdr:rowOff>0</xdr:rowOff>
    </xdr:from>
    <xdr:to>
      <xdr:col>1</xdr:col>
      <xdr:colOff>28575</xdr:colOff>
      <xdr:row>61</xdr:row>
      <xdr:rowOff>9525</xdr:rowOff>
    </xdr:to>
    <xdr:sp macro="" textlink="">
      <xdr:nvSpPr>
        <xdr:cNvPr id="30" name="AutoShape 1" descr="http://kova.hr/images/spacer.gif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17345025"/>
          <a:ext cx="28575" cy="952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28575</xdr:colOff>
      <xdr:row>61</xdr:row>
      <xdr:rowOff>9525</xdr:rowOff>
    </xdr:to>
    <xdr:sp macro="" textlink="">
      <xdr:nvSpPr>
        <xdr:cNvPr id="31" name="AutoShape 3" descr="http://kova.hr/images/spacer.gif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17345025"/>
          <a:ext cx="28575" cy="952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28575</xdr:colOff>
      <xdr:row>61</xdr:row>
      <xdr:rowOff>9525</xdr:rowOff>
    </xdr:to>
    <xdr:sp macro="" textlink="">
      <xdr:nvSpPr>
        <xdr:cNvPr id="32" name="AutoShape 6" descr="http://kova.hr/images/spacer.gif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17345025"/>
          <a:ext cx="28575" cy="952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28575</xdr:colOff>
      <xdr:row>61</xdr:row>
      <xdr:rowOff>9525</xdr:rowOff>
    </xdr:to>
    <xdr:sp macro="" textlink="">
      <xdr:nvSpPr>
        <xdr:cNvPr id="33" name="AutoShape 8" descr="http://kova.hr/images/spacer.gif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17345025"/>
          <a:ext cx="28575" cy="9525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224517</xdr:colOff>
      <xdr:row>66</xdr:row>
      <xdr:rowOff>88447</xdr:rowOff>
    </xdr:from>
    <xdr:to>
      <xdr:col>5</xdr:col>
      <xdr:colOff>786601</xdr:colOff>
      <xdr:row>119</xdr:row>
      <xdr:rowOff>180540</xdr:rowOff>
    </xdr:to>
    <xdr:pic>
      <xdr:nvPicPr>
        <xdr:cNvPr id="34" name="Slika 33" descr="imenovanje marko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4517" y="13328197"/>
          <a:ext cx="7553434" cy="10693418"/>
        </a:xfrm>
        <a:prstGeom prst="rect">
          <a:avLst/>
        </a:prstGeom>
      </xdr:spPr>
    </xdr:pic>
    <xdr:clientData/>
  </xdr:twoCellAnchor>
  <xdr:twoCellAnchor editAs="oneCell">
    <xdr:from>
      <xdr:col>1</xdr:col>
      <xdr:colOff>84364</xdr:colOff>
      <xdr:row>129</xdr:row>
      <xdr:rowOff>148318</xdr:rowOff>
    </xdr:from>
    <xdr:to>
      <xdr:col>5</xdr:col>
      <xdr:colOff>922673</xdr:colOff>
      <xdr:row>183</xdr:row>
      <xdr:rowOff>32221</xdr:rowOff>
    </xdr:to>
    <xdr:pic>
      <xdr:nvPicPr>
        <xdr:cNvPr id="35" name="Slika 34" descr="REGISTRACIJA FIRME list1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60589" y="25989643"/>
          <a:ext cx="7553434" cy="10685253"/>
        </a:xfrm>
        <a:prstGeom prst="rect">
          <a:avLst/>
        </a:prstGeom>
      </xdr:spPr>
    </xdr:pic>
    <xdr:clientData/>
  </xdr:twoCellAnchor>
  <xdr:twoCellAnchor editAs="oneCell">
    <xdr:from>
      <xdr:col>1</xdr:col>
      <xdr:colOff>153513</xdr:colOff>
      <xdr:row>192</xdr:row>
      <xdr:rowOff>131741</xdr:rowOff>
    </xdr:from>
    <xdr:to>
      <xdr:col>5</xdr:col>
      <xdr:colOff>582757</xdr:colOff>
      <xdr:row>243</xdr:row>
      <xdr:rowOff>35026</xdr:rowOff>
    </xdr:to>
    <xdr:pic>
      <xdr:nvPicPr>
        <xdr:cNvPr id="36" name="Slika 35" descr="REGISTRACIJA FIRME list2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9738" y="38574641"/>
          <a:ext cx="7144369" cy="10104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10</xdr:row>
      <xdr:rowOff>38100</xdr:rowOff>
    </xdr:from>
    <xdr:to>
      <xdr:col>3</xdr:col>
      <xdr:colOff>504825</xdr:colOff>
      <xdr:row>13</xdr:row>
      <xdr:rowOff>88773</xdr:rowOff>
    </xdr:to>
    <xdr:pic>
      <xdr:nvPicPr>
        <xdr:cNvPr id="2" name="Slika 1" descr="potpis marko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2425" y="3095625"/>
          <a:ext cx="1676400" cy="650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61"/>
  <sheetViews>
    <sheetView view="pageLayout" topLeftCell="A214" zoomScaleNormal="85" workbookViewId="0">
      <selection activeCell="B5" sqref="B5"/>
    </sheetView>
  </sheetViews>
  <sheetFormatPr defaultColWidth="9.140625" defaultRowHeight="15.75"/>
  <cols>
    <col min="1" max="1" width="3.85546875" style="11" customWidth="1"/>
    <col min="2" max="2" width="48.28515625" style="5" customWidth="1"/>
    <col min="3" max="3" width="15" style="2" customWidth="1"/>
    <col min="4" max="4" width="12.7109375" style="3" customWidth="1"/>
    <col min="5" max="5" width="17.7109375" style="3" customWidth="1"/>
    <col min="6" max="6" width="15.85546875" style="2" customWidth="1"/>
    <col min="7" max="8" width="9.140625" style="4"/>
    <col min="9" max="9" width="50.42578125" style="4" customWidth="1"/>
    <col min="10" max="16384" width="9.140625" style="4"/>
  </cols>
  <sheetData>
    <row r="1" spans="1:7" s="42" customFormat="1" ht="10.5">
      <c r="A1" s="119" t="s">
        <v>14</v>
      </c>
      <c r="B1" s="120"/>
      <c r="C1" s="120"/>
      <c r="D1" s="121"/>
      <c r="E1" s="128" t="s">
        <v>80</v>
      </c>
      <c r="F1" s="129" t="s">
        <v>81</v>
      </c>
    </row>
    <row r="2" spans="1:7" s="42" customFormat="1" ht="10.5">
      <c r="A2" s="122"/>
      <c r="B2" s="123"/>
      <c r="C2" s="123"/>
      <c r="D2" s="124"/>
      <c r="E2" s="128"/>
      <c r="F2" s="129"/>
    </row>
    <row r="3" spans="1:7" s="42" customFormat="1" ht="10.5">
      <c r="A3" s="122"/>
      <c r="B3" s="123"/>
      <c r="C3" s="123"/>
      <c r="D3" s="124"/>
      <c r="E3" s="128"/>
      <c r="F3" s="129"/>
    </row>
    <row r="4" spans="1:7" s="42" customFormat="1" ht="10.5">
      <c r="A4" s="125"/>
      <c r="B4" s="126"/>
      <c r="C4" s="126"/>
      <c r="D4" s="127"/>
      <c r="E4" s="128"/>
      <c r="F4" s="129"/>
    </row>
    <row r="5" spans="1:7">
      <c r="A5" s="9"/>
      <c r="B5" s="8"/>
      <c r="C5" s="6"/>
      <c r="D5" s="7"/>
      <c r="E5" s="7"/>
      <c r="F5" s="6"/>
    </row>
    <row r="6" spans="1:7">
      <c r="A6" s="9"/>
      <c r="B6" s="16" t="s">
        <v>6</v>
      </c>
      <c r="C6" s="117" t="s">
        <v>64</v>
      </c>
      <c r="D6" s="118"/>
      <c r="E6" s="118"/>
      <c r="F6" s="118"/>
    </row>
    <row r="7" spans="1:7">
      <c r="A7" s="9"/>
      <c r="B7" s="17"/>
      <c r="C7" s="118"/>
      <c r="D7" s="118"/>
      <c r="E7" s="118"/>
      <c r="F7" s="118"/>
      <c r="G7" s="12"/>
    </row>
    <row r="8" spans="1:7">
      <c r="A8" s="9"/>
      <c r="B8" s="17"/>
      <c r="C8" s="118"/>
      <c r="D8" s="118"/>
      <c r="E8" s="118"/>
      <c r="F8" s="118"/>
      <c r="G8" s="12"/>
    </row>
    <row r="9" spans="1:7">
      <c r="A9" s="9"/>
      <c r="B9" s="17"/>
      <c r="C9" s="118"/>
      <c r="D9" s="118"/>
      <c r="E9" s="118"/>
      <c r="F9" s="118"/>
      <c r="G9" s="12"/>
    </row>
    <row r="10" spans="1:7">
      <c r="A10" s="9"/>
      <c r="B10" s="17"/>
      <c r="C10" s="86"/>
      <c r="D10" s="32"/>
      <c r="E10" s="32"/>
      <c r="F10" s="82"/>
      <c r="G10" s="12"/>
    </row>
    <row r="11" spans="1:7">
      <c r="A11" s="9"/>
      <c r="B11" s="16" t="s">
        <v>7</v>
      </c>
      <c r="C11" s="117" t="s">
        <v>65</v>
      </c>
      <c r="D11" s="118"/>
      <c r="E11" s="118"/>
      <c r="F11" s="118"/>
      <c r="G11" s="12"/>
    </row>
    <row r="12" spans="1:7">
      <c r="A12" s="9"/>
      <c r="B12" s="16"/>
      <c r="C12" s="118"/>
      <c r="D12" s="118"/>
      <c r="E12" s="118"/>
      <c r="F12" s="118"/>
      <c r="G12" s="12"/>
    </row>
    <row r="13" spans="1:7">
      <c r="A13" s="9"/>
      <c r="B13" s="17"/>
      <c r="C13" s="86"/>
      <c r="D13" s="32"/>
      <c r="E13" s="32"/>
      <c r="F13" s="82"/>
      <c r="G13" s="12"/>
    </row>
    <row r="14" spans="1:7">
      <c r="A14" s="9"/>
      <c r="B14" s="16" t="s">
        <v>8</v>
      </c>
      <c r="C14" s="118" t="s">
        <v>66</v>
      </c>
      <c r="D14" s="118"/>
      <c r="E14" s="118"/>
      <c r="F14" s="118"/>
      <c r="G14" s="12"/>
    </row>
    <row r="15" spans="1:7">
      <c r="A15" s="9"/>
      <c r="B15" s="16"/>
      <c r="C15" s="86"/>
      <c r="D15" s="32"/>
      <c r="E15" s="32"/>
      <c r="F15" s="82"/>
      <c r="G15" s="12"/>
    </row>
    <row r="16" spans="1:7">
      <c r="A16" s="9"/>
      <c r="B16" s="16"/>
      <c r="C16" s="86"/>
      <c r="D16" s="32"/>
      <c r="E16" s="32"/>
      <c r="F16" s="82"/>
      <c r="G16" s="12"/>
    </row>
    <row r="17" spans="1:7">
      <c r="A17" s="9"/>
      <c r="B17" s="16"/>
      <c r="C17" s="86"/>
      <c r="D17" s="32"/>
      <c r="E17" s="32"/>
      <c r="F17" s="82"/>
      <c r="G17" s="12"/>
    </row>
    <row r="18" spans="1:7" ht="15.75" customHeight="1">
      <c r="A18" s="9"/>
      <c r="B18" s="16" t="s">
        <v>9</v>
      </c>
      <c r="C18" s="117" t="s">
        <v>67</v>
      </c>
      <c r="D18" s="117"/>
      <c r="E18" s="117"/>
      <c r="F18" s="117"/>
      <c r="G18" s="12"/>
    </row>
    <row r="19" spans="1:7">
      <c r="B19" s="4"/>
      <c r="C19" s="117"/>
      <c r="D19" s="117"/>
      <c r="E19" s="117"/>
      <c r="F19" s="117"/>
      <c r="G19" s="12"/>
    </row>
    <row r="20" spans="1:7">
      <c r="B20" s="4"/>
      <c r="C20" s="32"/>
      <c r="D20" s="32"/>
      <c r="E20" s="32"/>
      <c r="F20" s="32"/>
      <c r="G20" s="12"/>
    </row>
    <row r="21" spans="1:7">
      <c r="B21" s="87"/>
      <c r="C21" s="32"/>
      <c r="D21" s="32"/>
      <c r="E21" s="32"/>
      <c r="F21" s="32"/>
      <c r="G21" s="12"/>
    </row>
    <row r="22" spans="1:7">
      <c r="B22" s="15" t="s">
        <v>86</v>
      </c>
      <c r="C22" s="32"/>
      <c r="D22" s="32"/>
      <c r="E22" s="32"/>
      <c r="F22" s="32"/>
      <c r="G22" s="12"/>
    </row>
    <row r="23" spans="1:7">
      <c r="B23" s="12"/>
      <c r="C23" s="83"/>
      <c r="D23" s="83"/>
      <c r="E23" s="83"/>
      <c r="F23" s="83"/>
      <c r="G23" s="12"/>
    </row>
    <row r="24" spans="1:7">
      <c r="B24" s="12"/>
      <c r="C24" s="83"/>
      <c r="D24" s="83"/>
      <c r="E24" s="83"/>
      <c r="F24" s="83"/>
      <c r="G24" s="12"/>
    </row>
    <row r="25" spans="1:7">
      <c r="B25" s="12"/>
      <c r="C25" s="83"/>
      <c r="D25" s="83"/>
      <c r="E25" s="83"/>
      <c r="F25" s="83"/>
      <c r="G25" s="12"/>
    </row>
    <row r="26" spans="1:7">
      <c r="B26" s="12"/>
      <c r="C26" s="83"/>
      <c r="D26" s="83"/>
      <c r="E26" s="83"/>
      <c r="F26" s="83"/>
      <c r="G26" s="12"/>
    </row>
    <row r="27" spans="1:7">
      <c r="B27" s="12"/>
      <c r="C27" s="83"/>
      <c r="D27" s="83"/>
      <c r="E27" s="83"/>
      <c r="F27" s="83"/>
      <c r="G27" s="12"/>
    </row>
    <row r="28" spans="1:7">
      <c r="B28" s="12"/>
      <c r="C28" s="83"/>
      <c r="D28" s="83"/>
      <c r="E28" s="83"/>
      <c r="F28" s="83"/>
      <c r="G28" s="12"/>
    </row>
    <row r="29" spans="1:7">
      <c r="B29" s="12"/>
      <c r="C29" s="83"/>
      <c r="D29" s="83"/>
      <c r="E29" s="83"/>
      <c r="F29" s="83"/>
      <c r="G29" s="12"/>
    </row>
    <row r="30" spans="1:7">
      <c r="B30" s="12"/>
      <c r="C30" s="83"/>
      <c r="D30" s="83"/>
      <c r="E30" s="83"/>
      <c r="F30" s="83"/>
      <c r="G30" s="12"/>
    </row>
    <row r="31" spans="1:7">
      <c r="B31" s="12"/>
      <c r="C31" s="83"/>
      <c r="D31" s="83"/>
      <c r="E31" s="83"/>
      <c r="F31" s="83"/>
      <c r="G31" s="12"/>
    </row>
    <row r="32" spans="1:7">
      <c r="B32" s="12"/>
      <c r="C32" s="83"/>
      <c r="D32" s="83"/>
      <c r="E32" s="83"/>
      <c r="F32" s="83"/>
      <c r="G32" s="12"/>
    </row>
    <row r="33" spans="2:7">
      <c r="B33" s="12"/>
      <c r="C33" s="83"/>
      <c r="D33" s="83"/>
      <c r="E33" s="83"/>
      <c r="F33" s="83"/>
      <c r="G33" s="12"/>
    </row>
    <row r="37" spans="2:7" ht="35.25">
      <c r="B37" s="8"/>
      <c r="C37" s="14" t="s">
        <v>1</v>
      </c>
      <c r="D37" s="7"/>
      <c r="E37" s="7"/>
      <c r="F37" s="6"/>
    </row>
    <row r="38" spans="2:7" ht="20.25">
      <c r="B38" s="8"/>
      <c r="C38" s="13"/>
      <c r="D38" s="7"/>
      <c r="E38" s="7"/>
      <c r="F38" s="6"/>
    </row>
    <row r="39" spans="2:7">
      <c r="B39" s="8"/>
      <c r="C39" s="6"/>
      <c r="D39" s="7"/>
      <c r="E39" s="7"/>
      <c r="F39" s="6"/>
    </row>
    <row r="40" spans="2:7">
      <c r="B40" s="8"/>
      <c r="C40" s="6"/>
      <c r="D40" s="7"/>
      <c r="E40" s="7"/>
      <c r="F40" s="6"/>
    </row>
    <row r="41" spans="2:7">
      <c r="B41" s="8"/>
      <c r="C41" s="6"/>
      <c r="D41" s="7"/>
      <c r="E41" s="7"/>
      <c r="F41" s="6"/>
    </row>
    <row r="42" spans="2:7">
      <c r="B42" s="8"/>
      <c r="C42" s="6"/>
      <c r="D42" s="7"/>
      <c r="E42" s="7"/>
      <c r="F42" s="6"/>
    </row>
    <row r="43" spans="2:7">
      <c r="B43" s="8"/>
      <c r="C43" s="6"/>
      <c r="D43" s="7"/>
      <c r="E43" s="7"/>
      <c r="F43" s="6"/>
    </row>
    <row r="44" spans="2:7">
      <c r="B44" s="8"/>
      <c r="C44" s="6"/>
      <c r="D44" s="7"/>
      <c r="E44" s="7"/>
      <c r="F44" s="6"/>
    </row>
    <row r="45" spans="2:7">
      <c r="B45" s="8"/>
      <c r="C45" s="6"/>
      <c r="D45" s="7"/>
      <c r="E45" s="7"/>
      <c r="F45" s="6"/>
    </row>
    <row r="46" spans="2:7">
      <c r="B46" s="8"/>
      <c r="C46" s="6"/>
      <c r="D46" s="7"/>
      <c r="E46" s="7"/>
      <c r="F46" s="6"/>
    </row>
    <row r="47" spans="2:7">
      <c r="B47" s="8"/>
      <c r="C47" s="6"/>
      <c r="D47" s="7"/>
      <c r="E47" s="7"/>
      <c r="F47" s="6"/>
    </row>
    <row r="48" spans="2:7">
      <c r="B48" s="8"/>
      <c r="C48" s="6"/>
      <c r="D48" s="7"/>
      <c r="E48" s="7"/>
      <c r="F48" s="6"/>
    </row>
    <row r="49" spans="2:6">
      <c r="B49" s="8"/>
      <c r="C49" s="6"/>
      <c r="D49" s="7"/>
      <c r="E49" s="7"/>
      <c r="F49" s="6"/>
    </row>
    <row r="50" spans="2:6">
      <c r="B50" s="8"/>
      <c r="C50" s="6"/>
      <c r="D50" s="7"/>
      <c r="E50" s="7"/>
      <c r="F50" s="6"/>
    </row>
    <row r="51" spans="2:6">
      <c r="B51" s="8"/>
      <c r="C51" s="6"/>
      <c r="D51" s="7"/>
      <c r="E51" s="7"/>
      <c r="F51" s="6"/>
    </row>
    <row r="52" spans="2:6">
      <c r="B52" s="8"/>
      <c r="C52" s="6"/>
      <c r="D52" s="7"/>
      <c r="E52" s="7"/>
      <c r="F52" s="6"/>
    </row>
    <row r="53" spans="2:6">
      <c r="B53" s="8"/>
      <c r="C53" s="6"/>
      <c r="D53" s="7"/>
      <c r="E53" s="7"/>
      <c r="F53" s="6"/>
    </row>
    <row r="54" spans="2:6">
      <c r="B54" s="8" t="s">
        <v>2</v>
      </c>
      <c r="C54" s="6"/>
      <c r="D54" s="7"/>
      <c r="E54" s="7"/>
      <c r="F54" s="6"/>
    </row>
    <row r="55" spans="2:6">
      <c r="B55" s="8" t="s">
        <v>3</v>
      </c>
      <c r="C55" s="6"/>
      <c r="D55" s="7"/>
      <c r="E55" s="7"/>
      <c r="F55" s="6"/>
    </row>
    <row r="56" spans="2:6">
      <c r="B56" s="8"/>
      <c r="C56" s="6"/>
      <c r="D56" s="7"/>
      <c r="E56" s="7" t="s">
        <v>4</v>
      </c>
      <c r="F56" s="6"/>
    </row>
    <row r="57" spans="2:6">
      <c r="B57" s="8"/>
      <c r="C57" s="6"/>
      <c r="D57" s="7"/>
      <c r="E57" s="7" t="s">
        <v>5</v>
      </c>
      <c r="F57" s="6"/>
    </row>
    <row r="58" spans="2:6">
      <c r="B58" s="8"/>
      <c r="C58" s="6"/>
      <c r="D58" s="7"/>
      <c r="E58" s="7"/>
      <c r="F58" s="6"/>
    </row>
    <row r="59" spans="2:6">
      <c r="B59" s="8"/>
      <c r="C59" s="6"/>
      <c r="D59" s="7"/>
      <c r="E59" s="7"/>
      <c r="F59" s="6"/>
    </row>
    <row r="60" spans="2:6">
      <c r="B60" s="8"/>
      <c r="C60" s="6"/>
      <c r="D60" s="7"/>
      <c r="E60" s="7"/>
      <c r="F60" s="6"/>
    </row>
    <row r="61" spans="2:6">
      <c r="B61" s="8"/>
      <c r="C61" s="6"/>
      <c r="D61" s="7"/>
      <c r="E61" s="7"/>
      <c r="F61" s="6"/>
    </row>
  </sheetData>
  <mergeCells count="7">
    <mergeCell ref="C11:F12"/>
    <mergeCell ref="C14:F14"/>
    <mergeCell ref="C18:F19"/>
    <mergeCell ref="A1:D4"/>
    <mergeCell ref="E1:E4"/>
    <mergeCell ref="F1:F4"/>
    <mergeCell ref="C6:F9"/>
  </mergeCells>
  <pageMargins left="0.78740157480314965" right="0.39370078740157483" top="0.39370078740157483" bottom="0.39370078740157483" header="0.31496062992125984" footer="0.31496062992125984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25"/>
  <sheetViews>
    <sheetView view="pageBreakPreview" topLeftCell="A82" zoomScaleNormal="100" zoomScaleSheetLayoutView="100" zoomScalePageLayoutView="110" workbookViewId="0">
      <selection activeCell="E105" sqref="E105"/>
    </sheetView>
  </sheetViews>
  <sheetFormatPr defaultColWidth="11.5703125" defaultRowHeight="10.5"/>
  <cols>
    <col min="1" max="1" width="6.28515625" style="51" customWidth="1"/>
    <col min="2" max="2" width="53.28515625" style="52" customWidth="1"/>
    <col min="3" max="3" width="9.42578125" style="53" customWidth="1"/>
    <col min="4" max="4" width="11.28515625" style="54" customWidth="1"/>
    <col min="5" max="5" width="13.7109375" style="106" customWidth="1"/>
    <col min="6" max="6" width="18.42578125" style="106" customWidth="1"/>
    <col min="7" max="16384" width="11.5703125" style="42"/>
  </cols>
  <sheetData>
    <row r="1" spans="1:6" ht="10.5" customHeight="1">
      <c r="A1" s="132" t="s">
        <v>85</v>
      </c>
      <c r="B1" s="133"/>
      <c r="C1" s="133"/>
      <c r="D1" s="134"/>
      <c r="E1" s="138" t="s">
        <v>82</v>
      </c>
      <c r="F1" s="138" t="s">
        <v>83</v>
      </c>
    </row>
    <row r="2" spans="1:6" ht="10.5" customHeight="1">
      <c r="A2" s="135"/>
      <c r="B2" s="136"/>
      <c r="C2" s="136"/>
      <c r="D2" s="137"/>
      <c r="E2" s="138"/>
      <c r="F2" s="138"/>
    </row>
    <row r="3" spans="1:6" ht="10.5" customHeight="1">
      <c r="A3" s="135"/>
      <c r="B3" s="136"/>
      <c r="C3" s="136"/>
      <c r="D3" s="137"/>
      <c r="E3" s="138"/>
      <c r="F3" s="138"/>
    </row>
    <row r="4" spans="1:6" ht="10.5" customHeight="1">
      <c r="A4" s="135"/>
      <c r="B4" s="136"/>
      <c r="C4" s="136"/>
      <c r="D4" s="137"/>
      <c r="E4" s="138"/>
      <c r="F4" s="138"/>
    </row>
    <row r="5" spans="1:6" s="43" customFormat="1" ht="21.75" customHeight="1">
      <c r="A5" s="36" t="s">
        <v>15</v>
      </c>
      <c r="B5" s="33" t="s">
        <v>16</v>
      </c>
      <c r="C5" s="34" t="s">
        <v>17</v>
      </c>
      <c r="D5" s="35" t="s">
        <v>18</v>
      </c>
      <c r="E5" s="88" t="s">
        <v>19</v>
      </c>
      <c r="F5" s="88" t="s">
        <v>20</v>
      </c>
    </row>
    <row r="6" spans="1:6" ht="15">
      <c r="A6" s="37"/>
      <c r="B6" s="130" t="s">
        <v>30</v>
      </c>
      <c r="C6" s="131"/>
      <c r="D6" s="131"/>
      <c r="E6" s="131"/>
      <c r="F6" s="89"/>
    </row>
    <row r="7" spans="1:6" ht="17.25" customHeight="1">
      <c r="A7" s="37"/>
      <c r="B7" s="73"/>
      <c r="C7" s="74"/>
      <c r="D7" s="74"/>
      <c r="E7" s="107"/>
      <c r="F7" s="89"/>
    </row>
    <row r="8" spans="1:6" ht="17.25" customHeight="1">
      <c r="A8" s="72"/>
      <c r="B8" s="80" t="s">
        <v>23</v>
      </c>
      <c r="C8" s="63" t="s">
        <v>39</v>
      </c>
      <c r="D8" s="64" t="s">
        <v>40</v>
      </c>
      <c r="E8" s="90" t="s">
        <v>41</v>
      </c>
      <c r="F8" s="90" t="s">
        <v>42</v>
      </c>
    </row>
    <row r="9" spans="1:6" ht="102" customHeight="1">
      <c r="A9" s="72" t="s">
        <v>0</v>
      </c>
      <c r="B9" s="81" t="s">
        <v>68</v>
      </c>
      <c r="C9" s="6"/>
      <c r="D9" s="3"/>
      <c r="E9" s="91"/>
      <c r="F9" s="91"/>
    </row>
    <row r="10" spans="1:6" ht="18.75">
      <c r="A10" s="72"/>
      <c r="B10" s="8"/>
      <c r="C10" s="6" t="s">
        <v>47</v>
      </c>
      <c r="D10" s="7">
        <v>145</v>
      </c>
      <c r="E10" s="92"/>
      <c r="F10" s="92">
        <f>D10*E10</f>
        <v>0</v>
      </c>
    </row>
    <row r="11" spans="1:6" ht="17.25" customHeight="1">
      <c r="A11" s="41"/>
      <c r="B11" s="5"/>
      <c r="C11" s="2"/>
      <c r="D11" s="3"/>
      <c r="E11" s="91"/>
      <c r="F11" s="91"/>
    </row>
    <row r="12" spans="1:6" ht="72.75" customHeight="1">
      <c r="A12" s="72" t="s">
        <v>10</v>
      </c>
      <c r="B12" s="84" t="s">
        <v>50</v>
      </c>
      <c r="C12" s="6"/>
      <c r="D12" s="7"/>
      <c r="E12" s="92"/>
      <c r="F12" s="92"/>
    </row>
    <row r="13" spans="1:6" ht="18.75">
      <c r="A13" s="72"/>
      <c r="B13" s="8" t="s">
        <v>51</v>
      </c>
      <c r="C13" s="6" t="s">
        <v>47</v>
      </c>
      <c r="D13" s="7">
        <v>121</v>
      </c>
      <c r="E13" s="92"/>
      <c r="F13" s="92">
        <f>D13*E13</f>
        <v>0</v>
      </c>
    </row>
    <row r="14" spans="1:6" ht="17.25" customHeight="1">
      <c r="A14" s="72"/>
      <c r="B14" s="8"/>
      <c r="C14" s="6"/>
      <c r="D14" s="7"/>
      <c r="E14" s="92"/>
      <c r="F14" s="92"/>
    </row>
    <row r="15" spans="1:6" ht="17.25" customHeight="1">
      <c r="A15" s="72"/>
      <c r="B15" s="8" t="s">
        <v>52</v>
      </c>
      <c r="C15" s="6" t="s">
        <v>47</v>
      </c>
      <c r="D15" s="7">
        <v>8.5</v>
      </c>
      <c r="E15" s="92"/>
      <c r="F15" s="92">
        <f>D15*E15</f>
        <v>0</v>
      </c>
    </row>
    <row r="16" spans="1:6" ht="17.25" customHeight="1">
      <c r="A16" s="41"/>
      <c r="B16" s="5"/>
      <c r="C16" s="2"/>
      <c r="D16" s="3"/>
      <c r="E16" s="91"/>
      <c r="F16" s="91"/>
    </row>
    <row r="17" spans="1:6" ht="42" customHeight="1">
      <c r="A17" s="72" t="s">
        <v>11</v>
      </c>
      <c r="B17" s="84" t="s">
        <v>54</v>
      </c>
      <c r="C17" s="6"/>
      <c r="D17" s="7"/>
      <c r="E17" s="92"/>
      <c r="F17" s="92"/>
    </row>
    <row r="18" spans="1:6" ht="20.25" customHeight="1">
      <c r="A18" s="72"/>
      <c r="B18" s="8"/>
      <c r="C18" s="6" t="s">
        <v>47</v>
      </c>
      <c r="D18" s="7">
        <v>20</v>
      </c>
      <c r="E18" s="92"/>
      <c r="F18" s="92">
        <f>D18*E18</f>
        <v>0</v>
      </c>
    </row>
    <row r="19" spans="1:6" ht="17.25" customHeight="1">
      <c r="A19" s="41"/>
      <c r="B19" s="5"/>
      <c r="C19" s="2"/>
      <c r="D19" s="3"/>
      <c r="E19" s="91"/>
      <c r="F19" s="91"/>
    </row>
    <row r="20" spans="1:6" ht="66" customHeight="1">
      <c r="A20" s="72" t="s">
        <v>13</v>
      </c>
      <c r="B20" s="84" t="s">
        <v>53</v>
      </c>
      <c r="C20" s="6"/>
      <c r="D20" s="7"/>
      <c r="E20" s="92"/>
      <c r="F20" s="92"/>
    </row>
    <row r="21" spans="1:6" ht="17.25" customHeight="1">
      <c r="A21" s="72"/>
      <c r="B21" s="8"/>
      <c r="C21" s="6" t="s">
        <v>47</v>
      </c>
      <c r="D21" s="7">
        <v>260</v>
      </c>
      <c r="E21" s="92"/>
      <c r="F21" s="92">
        <f>D21*E21</f>
        <v>0</v>
      </c>
    </row>
    <row r="22" spans="1:6" ht="15.75">
      <c r="A22" s="72"/>
      <c r="B22" s="8"/>
      <c r="C22" s="42"/>
      <c r="D22" s="42"/>
      <c r="E22" s="93"/>
      <c r="F22" s="93"/>
    </row>
    <row r="23" spans="1:6" ht="17.25" customHeight="1">
      <c r="A23" s="72"/>
      <c r="B23" s="26"/>
      <c r="C23" s="25" t="s">
        <v>26</v>
      </c>
      <c r="D23" s="27"/>
      <c r="E23" s="108"/>
      <c r="F23" s="94">
        <f>SUM(F9:F21)</f>
        <v>0</v>
      </c>
    </row>
    <row r="24" spans="1:6" ht="17.25" customHeight="1">
      <c r="A24" s="72"/>
      <c r="B24" s="8"/>
      <c r="C24" s="75"/>
      <c r="D24" s="7"/>
      <c r="E24" s="92"/>
      <c r="F24" s="95"/>
    </row>
    <row r="25" spans="1:6" ht="17.25" customHeight="1">
      <c r="A25" s="72"/>
      <c r="B25" s="80" t="s">
        <v>73</v>
      </c>
      <c r="C25" s="63" t="s">
        <v>39</v>
      </c>
      <c r="D25" s="64" t="s">
        <v>40</v>
      </c>
      <c r="E25" s="90" t="s">
        <v>41</v>
      </c>
      <c r="F25" s="90" t="s">
        <v>42</v>
      </c>
    </row>
    <row r="26" spans="1:6" ht="73.5" customHeight="1">
      <c r="A26" s="72" t="s">
        <v>0</v>
      </c>
      <c r="B26" s="84" t="s">
        <v>69</v>
      </c>
      <c r="C26" s="42"/>
      <c r="D26" s="42"/>
      <c r="E26" s="93"/>
      <c r="F26" s="93"/>
    </row>
    <row r="27" spans="1:6" ht="17.25" customHeight="1">
      <c r="A27" s="72"/>
      <c r="B27" s="84"/>
      <c r="C27" s="6" t="s">
        <v>74</v>
      </c>
      <c r="D27" s="7">
        <v>425</v>
      </c>
      <c r="E27" s="92"/>
      <c r="F27" s="92">
        <f>D27*E27</f>
        <v>0</v>
      </c>
    </row>
    <row r="28" spans="1:6" ht="108" customHeight="1">
      <c r="A28" s="72" t="s">
        <v>10</v>
      </c>
      <c r="B28" s="84" t="s">
        <v>70</v>
      </c>
      <c r="C28" s="19"/>
      <c r="D28" s="19"/>
      <c r="E28" s="96"/>
      <c r="F28" s="96"/>
    </row>
    <row r="29" spans="1:6" s="19" customFormat="1" ht="21.75" customHeight="1">
      <c r="A29" s="72"/>
      <c r="B29" s="84"/>
      <c r="C29" s="6" t="s">
        <v>74</v>
      </c>
      <c r="D29" s="7">
        <v>425</v>
      </c>
      <c r="E29" s="92"/>
      <c r="F29" s="92">
        <f>D29*E29</f>
        <v>0</v>
      </c>
    </row>
    <row r="30" spans="1:6" s="19" customFormat="1" ht="97.5" customHeight="1">
      <c r="A30" s="72" t="s">
        <v>11</v>
      </c>
      <c r="B30" s="84" t="s">
        <v>71</v>
      </c>
      <c r="C30" s="42"/>
      <c r="D30" s="42"/>
      <c r="E30" s="93"/>
      <c r="F30" s="93"/>
    </row>
    <row r="31" spans="1:6" s="19" customFormat="1" ht="24.75" customHeight="1">
      <c r="A31" s="72"/>
      <c r="B31" s="84"/>
      <c r="C31" s="6" t="s">
        <v>75</v>
      </c>
      <c r="D31" s="7">
        <v>145</v>
      </c>
      <c r="E31" s="92"/>
      <c r="F31" s="92">
        <f>D31*E31</f>
        <v>0</v>
      </c>
    </row>
    <row r="32" spans="1:6" ht="51" customHeight="1">
      <c r="A32" s="72" t="s">
        <v>13</v>
      </c>
      <c r="B32" s="84" t="s">
        <v>72</v>
      </c>
      <c r="C32" s="42"/>
      <c r="D32" s="42"/>
      <c r="E32" s="93"/>
      <c r="F32" s="93"/>
    </row>
    <row r="33" spans="1:6" ht="15.75">
      <c r="A33" s="72"/>
      <c r="B33" s="84"/>
      <c r="C33" s="6" t="s">
        <v>75</v>
      </c>
      <c r="D33" s="7">
        <v>17</v>
      </c>
      <c r="E33" s="92"/>
      <c r="F33" s="92">
        <f>D33*E33</f>
        <v>0</v>
      </c>
    </row>
    <row r="34" spans="1:6" ht="49.5" customHeight="1">
      <c r="A34" s="72" t="s">
        <v>79</v>
      </c>
      <c r="B34" s="84" t="s">
        <v>76</v>
      </c>
      <c r="C34" s="42"/>
      <c r="D34" s="42"/>
      <c r="E34" s="93"/>
      <c r="F34" s="93"/>
    </row>
    <row r="35" spans="1:6" ht="15.75">
      <c r="A35" s="77"/>
      <c r="B35" s="84"/>
      <c r="C35" s="6" t="s">
        <v>74</v>
      </c>
      <c r="D35" s="7">
        <v>425</v>
      </c>
      <c r="E35" s="92"/>
      <c r="F35" s="92">
        <f>D35*E35</f>
        <v>0</v>
      </c>
    </row>
    <row r="36" spans="1:6" ht="18.75" customHeight="1">
      <c r="A36" s="77"/>
      <c r="B36" s="78"/>
      <c r="C36" s="79"/>
      <c r="D36" s="79"/>
      <c r="E36" s="109"/>
      <c r="F36" s="97"/>
    </row>
    <row r="37" spans="1:6" ht="15.75">
      <c r="A37" s="40"/>
      <c r="B37" s="26"/>
      <c r="C37" s="25" t="s">
        <v>26</v>
      </c>
      <c r="D37" s="44"/>
      <c r="E37" s="108"/>
      <c r="F37" s="94">
        <f>SUM(F27:F36)</f>
        <v>0</v>
      </c>
    </row>
    <row r="38" spans="1:6" ht="15.75">
      <c r="A38" s="32"/>
      <c r="B38" s="26"/>
      <c r="C38" s="25"/>
      <c r="D38" s="44"/>
      <c r="E38" s="108"/>
      <c r="F38" s="94"/>
    </row>
    <row r="39" spans="1:6" ht="15.75">
      <c r="A39" s="32"/>
      <c r="B39" s="31" t="s">
        <v>31</v>
      </c>
      <c r="C39" s="28"/>
      <c r="D39" s="29"/>
      <c r="E39" s="110"/>
      <c r="F39" s="98"/>
    </row>
    <row r="40" spans="1:6" ht="15.75">
      <c r="A40" s="32"/>
      <c r="B40" s="8"/>
      <c r="C40" s="6"/>
      <c r="D40" s="7"/>
      <c r="E40" s="92"/>
      <c r="F40" s="92"/>
    </row>
    <row r="41" spans="1:6" ht="73.5" customHeight="1">
      <c r="A41" s="32" t="s">
        <v>0</v>
      </c>
      <c r="B41" s="84" t="s">
        <v>55</v>
      </c>
      <c r="C41" s="6"/>
      <c r="D41" s="7"/>
      <c r="E41" s="92"/>
      <c r="F41" s="92"/>
    </row>
    <row r="42" spans="1:6" ht="18.75">
      <c r="A42" s="32"/>
      <c r="B42" s="8" t="s">
        <v>22</v>
      </c>
      <c r="C42" s="6" t="s">
        <v>47</v>
      </c>
      <c r="D42" s="7">
        <v>20</v>
      </c>
      <c r="E42" s="92"/>
      <c r="F42" s="92">
        <f>D42*E42</f>
        <v>0</v>
      </c>
    </row>
    <row r="43" spans="1:6" ht="18.75">
      <c r="A43" s="32"/>
      <c r="B43" s="8" t="s">
        <v>29</v>
      </c>
      <c r="C43" s="6" t="s">
        <v>48</v>
      </c>
      <c r="D43" s="7">
        <v>80</v>
      </c>
      <c r="E43" s="92"/>
      <c r="F43" s="92">
        <f>D43*E43</f>
        <v>0</v>
      </c>
    </row>
    <row r="44" spans="1:6" ht="15.75">
      <c r="A44" s="32"/>
      <c r="B44" s="8"/>
      <c r="C44" s="6"/>
      <c r="D44" s="3"/>
      <c r="E44" s="92"/>
      <c r="F44" s="92"/>
    </row>
    <row r="45" spans="1:6" ht="58.5" customHeight="1">
      <c r="A45" s="32" t="s">
        <v>10</v>
      </c>
      <c r="B45" s="84" t="s">
        <v>56</v>
      </c>
      <c r="C45" s="6"/>
      <c r="D45" s="3"/>
      <c r="E45" s="92"/>
      <c r="F45" s="92"/>
    </row>
    <row r="46" spans="1:6" ht="18.75">
      <c r="A46" s="32"/>
      <c r="B46" s="8" t="s">
        <v>22</v>
      </c>
      <c r="C46" s="6" t="s">
        <v>47</v>
      </c>
      <c r="D46" s="7">
        <v>8</v>
      </c>
      <c r="E46" s="92"/>
      <c r="F46" s="92">
        <f>D46*E46</f>
        <v>0</v>
      </c>
    </row>
    <row r="47" spans="1:6" ht="18.75">
      <c r="A47" s="32"/>
      <c r="B47" s="8" t="s">
        <v>29</v>
      </c>
      <c r="C47" s="6" t="s">
        <v>48</v>
      </c>
      <c r="D47" s="7">
        <v>7</v>
      </c>
      <c r="E47" s="92"/>
      <c r="F47" s="92">
        <f>D47*E47</f>
        <v>0</v>
      </c>
    </row>
    <row r="48" spans="1:6" ht="15.75">
      <c r="A48" s="32"/>
      <c r="B48" s="8"/>
      <c r="C48" s="6"/>
      <c r="D48" s="7"/>
      <c r="E48" s="92"/>
      <c r="F48" s="92"/>
    </row>
    <row r="49" spans="1:7" ht="64.5" customHeight="1">
      <c r="A49" s="32" t="s">
        <v>11</v>
      </c>
      <c r="B49" s="85" t="s">
        <v>32</v>
      </c>
      <c r="C49" s="6"/>
      <c r="D49" s="7"/>
      <c r="E49" s="92"/>
      <c r="F49" s="92"/>
    </row>
    <row r="50" spans="1:7" s="4" customFormat="1" ht="15.75">
      <c r="A50" s="32"/>
      <c r="B50" s="8" t="s">
        <v>33</v>
      </c>
      <c r="C50" s="6" t="s">
        <v>21</v>
      </c>
      <c r="D50" s="7">
        <v>1200</v>
      </c>
      <c r="E50" s="92"/>
      <c r="F50" s="92">
        <f>D50*E50</f>
        <v>0</v>
      </c>
    </row>
    <row r="51" spans="1:7" s="4" customFormat="1" ht="15.75">
      <c r="A51" s="32"/>
      <c r="B51" s="8" t="s">
        <v>34</v>
      </c>
      <c r="C51" s="6" t="s">
        <v>21</v>
      </c>
      <c r="D51" s="7">
        <v>1200</v>
      </c>
      <c r="E51" s="92"/>
      <c r="F51" s="92">
        <f>D51*E51</f>
        <v>0</v>
      </c>
    </row>
    <row r="52" spans="1:7" s="4" customFormat="1" ht="15.75">
      <c r="A52" s="32"/>
      <c r="B52" s="8"/>
      <c r="C52" s="6"/>
      <c r="D52" s="3"/>
      <c r="E52" s="92"/>
      <c r="F52" s="92"/>
    </row>
    <row r="53" spans="1:7" s="4" customFormat="1" ht="31.5">
      <c r="A53" s="32" t="s">
        <v>13</v>
      </c>
      <c r="B53" s="56" t="s">
        <v>49</v>
      </c>
      <c r="C53" s="6"/>
      <c r="D53" s="7"/>
      <c r="E53" s="92"/>
      <c r="F53" s="92"/>
    </row>
    <row r="54" spans="1:7" s="4" customFormat="1" ht="18.75">
      <c r="A54" s="32"/>
      <c r="B54" s="8"/>
      <c r="C54" s="6" t="s">
        <v>47</v>
      </c>
      <c r="D54" s="7">
        <v>3</v>
      </c>
      <c r="E54" s="92"/>
      <c r="F54" s="92">
        <f>D54*E54</f>
        <v>0</v>
      </c>
    </row>
    <row r="55" spans="1:7" s="4" customFormat="1" ht="17.25" customHeight="1">
      <c r="A55" s="32"/>
      <c r="B55" s="8"/>
      <c r="C55" s="6"/>
      <c r="D55" s="7"/>
      <c r="E55" s="92"/>
      <c r="F55" s="92"/>
    </row>
    <row r="56" spans="1:7" s="4" customFormat="1" ht="142.5" customHeight="1">
      <c r="A56" s="32" t="s">
        <v>79</v>
      </c>
      <c r="B56" s="56" t="s">
        <v>77</v>
      </c>
      <c r="E56" s="99"/>
      <c r="F56" s="99"/>
    </row>
    <row r="57" spans="1:7" s="4" customFormat="1" ht="15.75" customHeight="1">
      <c r="A57" s="32"/>
      <c r="B57" s="8"/>
      <c r="C57" s="6" t="s">
        <v>78</v>
      </c>
      <c r="D57" s="7">
        <v>350</v>
      </c>
      <c r="E57" s="92"/>
      <c r="F57" s="92">
        <f>D57*E57</f>
        <v>0</v>
      </c>
    </row>
    <row r="58" spans="1:7" s="4" customFormat="1" ht="15.75">
      <c r="A58" s="32"/>
      <c r="B58" s="8"/>
      <c r="C58" s="6"/>
      <c r="D58" s="7"/>
      <c r="E58" s="92"/>
      <c r="F58" s="92"/>
      <c r="G58" s="2"/>
    </row>
    <row r="59" spans="1:7" s="4" customFormat="1" ht="15.75">
      <c r="A59" s="32"/>
      <c r="B59" s="26"/>
      <c r="C59" s="25" t="s">
        <v>26</v>
      </c>
      <c r="D59" s="27"/>
      <c r="E59" s="108"/>
      <c r="F59" s="94">
        <f>SUM(F40:F57)</f>
        <v>0</v>
      </c>
      <c r="G59" s="2"/>
    </row>
    <row r="60" spans="1:7" ht="15.75">
      <c r="A60" s="40"/>
      <c r="B60" s="5"/>
      <c r="C60" s="2"/>
      <c r="D60" s="3"/>
      <c r="E60" s="91"/>
      <c r="F60" s="91"/>
    </row>
    <row r="61" spans="1:7" ht="15.75">
      <c r="A61" s="40"/>
      <c r="B61" s="5"/>
      <c r="C61" s="2"/>
      <c r="D61" s="3"/>
      <c r="E61" s="91"/>
      <c r="F61" s="91"/>
    </row>
    <row r="62" spans="1:7" ht="15.75">
      <c r="A62" s="40"/>
      <c r="B62" s="5"/>
      <c r="C62" s="2"/>
      <c r="D62" s="3"/>
      <c r="E62" s="91"/>
      <c r="F62" s="91"/>
    </row>
    <row r="63" spans="1:7" ht="15.75">
      <c r="A63" s="32"/>
      <c r="B63" s="62" t="s">
        <v>43</v>
      </c>
      <c r="C63" s="63" t="s">
        <v>39</v>
      </c>
      <c r="D63" s="64" t="s">
        <v>40</v>
      </c>
      <c r="E63" s="90" t="s">
        <v>41</v>
      </c>
      <c r="F63" s="90" t="s">
        <v>42</v>
      </c>
    </row>
    <row r="64" spans="1:7" ht="61.5" customHeight="1">
      <c r="A64" s="32" t="s">
        <v>0</v>
      </c>
      <c r="B64" s="85" t="s">
        <v>58</v>
      </c>
      <c r="C64" s="6"/>
      <c r="D64" s="7"/>
      <c r="E64" s="92"/>
      <c r="F64" s="92"/>
    </row>
    <row r="65" spans="1:7" ht="18.75" customHeight="1">
      <c r="A65" s="32"/>
      <c r="B65" s="8"/>
      <c r="C65" s="6" t="s">
        <v>46</v>
      </c>
      <c r="D65" s="7">
        <v>90</v>
      </c>
      <c r="E65" s="92"/>
      <c r="F65" s="92">
        <f>E65*D65</f>
        <v>0</v>
      </c>
    </row>
    <row r="66" spans="1:7" ht="17.25" customHeight="1">
      <c r="A66" s="32"/>
      <c r="B66" s="8"/>
      <c r="C66" s="6"/>
      <c r="D66" s="7"/>
      <c r="E66" s="92"/>
      <c r="F66" s="92"/>
    </row>
    <row r="67" spans="1:7" ht="48" customHeight="1">
      <c r="A67" s="32" t="s">
        <v>10</v>
      </c>
      <c r="B67" s="85" t="s">
        <v>57</v>
      </c>
      <c r="C67" s="6"/>
      <c r="D67" s="7"/>
      <c r="E67" s="92"/>
      <c r="F67" s="92"/>
    </row>
    <row r="68" spans="1:7" ht="15" customHeight="1">
      <c r="A68" s="32"/>
      <c r="B68" s="8"/>
      <c r="C68" s="6" t="s">
        <v>46</v>
      </c>
      <c r="D68" s="7">
        <v>42</v>
      </c>
      <c r="E68" s="92"/>
      <c r="F68" s="92">
        <f>E68*D68</f>
        <v>0</v>
      </c>
    </row>
    <row r="69" spans="1:7" ht="15" customHeight="1">
      <c r="A69" s="32"/>
      <c r="B69" s="8"/>
      <c r="C69" s="6"/>
      <c r="D69" s="3"/>
      <c r="E69" s="92"/>
      <c r="F69" s="92"/>
    </row>
    <row r="70" spans="1:7" ht="21" customHeight="1">
      <c r="A70" s="32"/>
      <c r="B70" s="26"/>
      <c r="C70" s="25" t="s">
        <v>26</v>
      </c>
      <c r="D70" s="44"/>
      <c r="E70" s="108"/>
      <c r="F70" s="94">
        <f>SUM(F64:F69)</f>
        <v>0</v>
      </c>
    </row>
    <row r="71" spans="1:7" ht="15" customHeight="1">
      <c r="A71" s="40"/>
      <c r="B71" s="5"/>
      <c r="C71" s="45"/>
      <c r="D71" s="3"/>
      <c r="E71" s="91"/>
      <c r="F71" s="100"/>
    </row>
    <row r="72" spans="1:7" ht="15.75">
      <c r="A72" s="40"/>
      <c r="B72" s="5"/>
      <c r="C72" s="2"/>
      <c r="D72" s="3"/>
      <c r="E72" s="91"/>
      <c r="F72" s="91"/>
    </row>
    <row r="73" spans="1:7" ht="15.75">
      <c r="A73" s="32"/>
      <c r="B73" s="59" t="s">
        <v>38</v>
      </c>
      <c r="C73" s="28"/>
      <c r="D73" s="29"/>
      <c r="E73" s="110"/>
      <c r="F73" s="98"/>
    </row>
    <row r="74" spans="1:7" ht="94.5">
      <c r="A74" s="32" t="s">
        <v>0</v>
      </c>
      <c r="B74" s="56" t="s">
        <v>44</v>
      </c>
      <c r="C74" s="60"/>
      <c r="D74" s="57"/>
      <c r="E74" s="101"/>
      <c r="F74" s="101"/>
    </row>
    <row r="75" spans="1:7" ht="15.75">
      <c r="A75" s="32"/>
      <c r="B75" s="58"/>
      <c r="C75" s="6" t="s">
        <v>21</v>
      </c>
      <c r="D75" s="57">
        <v>1800</v>
      </c>
      <c r="E75" s="101"/>
      <c r="F75" s="101">
        <f>E75*D75</f>
        <v>0</v>
      </c>
    </row>
    <row r="76" spans="1:7" s="19" customFormat="1" ht="15.75">
      <c r="A76" s="40"/>
      <c r="B76" s="47"/>
      <c r="C76" s="2"/>
      <c r="D76" s="46"/>
      <c r="E76" s="102"/>
      <c r="F76" s="102"/>
    </row>
    <row r="77" spans="1:7" ht="99" customHeight="1">
      <c r="A77" s="32" t="s">
        <v>10</v>
      </c>
      <c r="B77" s="56" t="s">
        <v>60</v>
      </c>
      <c r="C77" s="6"/>
      <c r="D77" s="57"/>
      <c r="E77" s="101"/>
      <c r="F77" s="101"/>
      <c r="G77" s="3"/>
    </row>
    <row r="78" spans="1:7" ht="15.75">
      <c r="A78" s="32"/>
      <c r="B78" s="58"/>
      <c r="C78" s="6" t="s">
        <v>45</v>
      </c>
      <c r="D78" s="57">
        <v>1</v>
      </c>
      <c r="E78" s="101"/>
      <c r="F78" s="101">
        <f>E78*D78</f>
        <v>0</v>
      </c>
      <c r="G78" s="3"/>
    </row>
    <row r="79" spans="1:7" ht="15.75">
      <c r="A79" s="32"/>
      <c r="B79" s="58"/>
      <c r="C79" s="6"/>
      <c r="D79" s="57"/>
      <c r="E79" s="101"/>
      <c r="F79" s="101"/>
      <c r="G79" s="3"/>
    </row>
    <row r="80" spans="1:7" ht="57.75" customHeight="1">
      <c r="A80" s="32" t="s">
        <v>11</v>
      </c>
      <c r="B80" s="66" t="s">
        <v>59</v>
      </c>
      <c r="C80" s="6"/>
      <c r="D80" s="57"/>
      <c r="E80" s="101"/>
      <c r="F80" s="101"/>
      <c r="G80" s="3"/>
    </row>
    <row r="81" spans="1:7" ht="15.75">
      <c r="A81" s="32"/>
      <c r="B81" s="58"/>
      <c r="C81" s="6" t="s">
        <v>12</v>
      </c>
      <c r="D81" s="57">
        <v>2</v>
      </c>
      <c r="E81" s="101"/>
      <c r="F81" s="101">
        <f>E81*D81</f>
        <v>0</v>
      </c>
      <c r="G81" s="3"/>
    </row>
    <row r="82" spans="1:7" ht="15.75">
      <c r="A82" s="32"/>
      <c r="B82" s="26"/>
      <c r="C82" s="25" t="s">
        <v>26</v>
      </c>
      <c r="D82" s="27"/>
      <c r="E82" s="108"/>
      <c r="F82" s="94">
        <f>SUM(F74:F81)</f>
        <v>0</v>
      </c>
    </row>
    <row r="83" spans="1:7" s="19" customFormat="1" ht="15.75">
      <c r="A83" s="32"/>
      <c r="B83" s="8"/>
      <c r="C83" s="75"/>
      <c r="D83" s="7"/>
      <c r="E83" s="92"/>
      <c r="F83" s="95"/>
    </row>
    <row r="84" spans="1:7" ht="15.75">
      <c r="A84" s="40"/>
      <c r="B84" s="5"/>
      <c r="C84" s="45"/>
      <c r="D84" s="3"/>
      <c r="E84" s="91"/>
      <c r="F84" s="100"/>
    </row>
    <row r="85" spans="1:7" ht="15.75">
      <c r="A85" s="40"/>
      <c r="B85" s="5"/>
      <c r="C85" s="45"/>
      <c r="D85" s="3"/>
      <c r="E85" s="91"/>
      <c r="F85" s="100"/>
    </row>
    <row r="86" spans="1:7" ht="15.75">
      <c r="A86" s="32"/>
      <c r="B86" s="30" t="s">
        <v>61</v>
      </c>
      <c r="C86" s="28"/>
      <c r="D86" s="29"/>
      <c r="E86" s="110"/>
      <c r="F86" s="98"/>
    </row>
    <row r="87" spans="1:7" ht="78.75">
      <c r="A87" s="65" t="s">
        <v>0</v>
      </c>
      <c r="B87" s="66" t="s">
        <v>62</v>
      </c>
      <c r="C87" s="67"/>
      <c r="D87" s="57"/>
      <c r="E87" s="101"/>
      <c r="F87" s="101"/>
    </row>
    <row r="88" spans="1:7" ht="15.75">
      <c r="A88" s="65"/>
      <c r="B88" s="58"/>
      <c r="C88" s="68" t="s">
        <v>45</v>
      </c>
      <c r="D88" s="57">
        <v>1</v>
      </c>
      <c r="E88" s="101"/>
      <c r="F88" s="101">
        <f>D88*E88</f>
        <v>0</v>
      </c>
    </row>
    <row r="89" spans="1:7" ht="15.75">
      <c r="A89" s="65"/>
      <c r="B89" s="66"/>
      <c r="C89" s="67"/>
      <c r="D89" s="57"/>
      <c r="E89" s="101"/>
      <c r="F89" s="101"/>
    </row>
    <row r="90" spans="1:7" ht="94.5">
      <c r="A90" s="65" t="s">
        <v>10</v>
      </c>
      <c r="B90" s="66" t="s">
        <v>63</v>
      </c>
      <c r="C90" s="67"/>
      <c r="D90" s="57"/>
      <c r="E90" s="101"/>
      <c r="F90" s="101"/>
    </row>
    <row r="91" spans="1:7" ht="15.75">
      <c r="A91" s="48"/>
      <c r="B91" s="58"/>
      <c r="C91" s="68" t="s">
        <v>45</v>
      </c>
      <c r="D91" s="57">
        <v>2</v>
      </c>
      <c r="E91" s="101"/>
      <c r="F91" s="101">
        <f>D91*E91</f>
        <v>0</v>
      </c>
    </row>
    <row r="92" spans="1:7" ht="15.75">
      <c r="A92" s="48"/>
      <c r="B92" s="58"/>
      <c r="C92" s="68"/>
      <c r="D92" s="57"/>
      <c r="E92" s="101"/>
      <c r="F92" s="101"/>
    </row>
    <row r="93" spans="1:7" ht="15.75">
      <c r="A93" s="65" t="s">
        <v>11</v>
      </c>
      <c r="B93" s="66" t="s">
        <v>84</v>
      </c>
      <c r="C93" s="68"/>
      <c r="D93" s="57"/>
      <c r="E93" s="101"/>
      <c r="F93" s="101"/>
    </row>
    <row r="94" spans="1:7" ht="15.75">
      <c r="A94" s="48"/>
      <c r="B94" s="47"/>
      <c r="C94" s="68" t="s">
        <v>12</v>
      </c>
      <c r="D94" s="57">
        <v>1</v>
      </c>
      <c r="E94" s="101"/>
      <c r="F94" s="101">
        <f>D94*E94</f>
        <v>0</v>
      </c>
    </row>
    <row r="95" spans="1:7" ht="15.75">
      <c r="A95" s="48"/>
      <c r="B95" s="47"/>
      <c r="C95" s="49"/>
      <c r="D95" s="46"/>
      <c r="E95" s="102"/>
      <c r="F95" s="102"/>
    </row>
    <row r="96" spans="1:7" ht="15.75">
      <c r="A96" s="32"/>
      <c r="B96" s="26"/>
      <c r="C96" s="25" t="s">
        <v>26</v>
      </c>
      <c r="D96" s="27"/>
      <c r="E96" s="108"/>
      <c r="F96" s="94">
        <f>SUM(F87:F95)</f>
        <v>0</v>
      </c>
    </row>
    <row r="97" spans="1:6" ht="15.75">
      <c r="A97" s="40"/>
      <c r="B97" s="5"/>
      <c r="C97" s="45"/>
      <c r="D97" s="3"/>
      <c r="E97" s="91"/>
      <c r="F97" s="100"/>
    </row>
    <row r="98" spans="1:6" ht="15.75">
      <c r="A98" s="40"/>
      <c r="B98" s="5"/>
      <c r="C98" s="45"/>
      <c r="D98" s="3"/>
      <c r="E98" s="91"/>
      <c r="F98" s="100"/>
    </row>
    <row r="99" spans="1:6" ht="15.75">
      <c r="A99" s="40"/>
      <c r="B99" s="5"/>
      <c r="C99" s="45"/>
      <c r="D99" s="3"/>
      <c r="E99" s="91"/>
      <c r="F99" s="100"/>
    </row>
    <row r="100" spans="1:6" ht="15.75">
      <c r="A100" s="40"/>
      <c r="B100" s="5"/>
      <c r="C100" s="45"/>
      <c r="D100" s="3"/>
      <c r="E100" s="91"/>
      <c r="F100" s="100"/>
    </row>
    <row r="101" spans="1:6" ht="15.75">
      <c r="A101" s="40"/>
      <c r="B101" s="5"/>
      <c r="C101" s="45"/>
      <c r="D101" s="3"/>
      <c r="E101" s="91"/>
      <c r="F101" s="100"/>
    </row>
    <row r="102" spans="1:6" ht="15.75">
      <c r="A102" s="40"/>
      <c r="B102" s="5"/>
      <c r="C102" s="45"/>
      <c r="D102" s="3"/>
      <c r="E102" s="91"/>
      <c r="F102" s="100"/>
    </row>
    <row r="103" spans="1:6" ht="15.75">
      <c r="A103" s="40"/>
      <c r="B103" s="8"/>
      <c r="C103" s="75"/>
      <c r="D103" s="7"/>
      <c r="E103" s="92"/>
      <c r="F103" s="95"/>
    </row>
    <row r="104" spans="1:6" ht="15">
      <c r="A104" s="50"/>
      <c r="B104" s="55"/>
      <c r="C104" s="55"/>
      <c r="D104" s="76"/>
      <c r="E104" s="103"/>
      <c r="F104" s="103"/>
    </row>
    <row r="105" spans="1:6" ht="15">
      <c r="A105" s="50"/>
      <c r="B105" s="15" t="s">
        <v>36</v>
      </c>
      <c r="C105" s="18"/>
      <c r="D105" s="38"/>
      <c r="E105" s="104"/>
      <c r="F105" s="104"/>
    </row>
    <row r="106" spans="1:6" ht="15">
      <c r="A106" s="50"/>
      <c r="B106" s="15"/>
      <c r="C106" s="18"/>
      <c r="D106" s="38"/>
      <c r="E106" s="104"/>
      <c r="F106" s="104"/>
    </row>
    <row r="107" spans="1:6" ht="15">
      <c r="A107" s="50"/>
      <c r="B107" s="18" t="s">
        <v>23</v>
      </c>
      <c r="C107" s="18"/>
      <c r="D107" s="38"/>
      <c r="E107" s="104"/>
      <c r="F107" s="104">
        <f>F23</f>
        <v>0</v>
      </c>
    </row>
    <row r="108" spans="1:6" ht="15.75">
      <c r="A108" s="45"/>
      <c r="B108" s="18" t="s">
        <v>73</v>
      </c>
      <c r="C108" s="18"/>
      <c r="D108" s="38"/>
      <c r="E108" s="104"/>
      <c r="F108" s="104">
        <f>F37</f>
        <v>0</v>
      </c>
    </row>
    <row r="109" spans="1:6" ht="15">
      <c r="A109" s="50"/>
      <c r="B109" s="18" t="s">
        <v>37</v>
      </c>
      <c r="C109" s="19"/>
      <c r="D109" s="38"/>
      <c r="E109" s="104"/>
      <c r="F109" s="104">
        <f>F59</f>
        <v>0</v>
      </c>
    </row>
    <row r="110" spans="1:6" ht="15">
      <c r="A110" s="50"/>
      <c r="B110" s="18" t="s">
        <v>35</v>
      </c>
      <c r="C110" s="19"/>
      <c r="D110" s="38"/>
      <c r="E110" s="104"/>
      <c r="F110" s="104">
        <f>F70</f>
        <v>0</v>
      </c>
    </row>
    <row r="111" spans="1:6" ht="15">
      <c r="A111" s="50"/>
      <c r="B111" s="18" t="s">
        <v>38</v>
      </c>
      <c r="C111" s="19"/>
      <c r="D111" s="38"/>
      <c r="E111" s="104"/>
      <c r="F111" s="104">
        <f>F82</f>
        <v>0</v>
      </c>
    </row>
    <row r="112" spans="1:6" ht="15">
      <c r="A112" s="50"/>
      <c r="B112" s="69" t="s">
        <v>61</v>
      </c>
      <c r="C112" s="70"/>
      <c r="D112" s="71"/>
      <c r="E112" s="105"/>
      <c r="F112" s="105">
        <f>F96</f>
        <v>0</v>
      </c>
    </row>
    <row r="113" spans="1:6" ht="15.75">
      <c r="A113" s="50"/>
      <c r="B113" s="16"/>
      <c r="C113" s="19"/>
      <c r="D113" s="7"/>
      <c r="E113" s="104"/>
      <c r="F113" s="104"/>
    </row>
    <row r="114" spans="1:6" ht="15.75">
      <c r="A114" s="50"/>
      <c r="B114" s="16"/>
      <c r="C114" s="19"/>
      <c r="D114" s="7" t="s">
        <v>26</v>
      </c>
      <c r="E114" s="104"/>
      <c r="F114" s="104">
        <f>SUM(F107:F112)</f>
        <v>0</v>
      </c>
    </row>
    <row r="115" spans="1:6" ht="15.75">
      <c r="A115" s="50"/>
      <c r="B115" s="16"/>
      <c r="C115" s="19"/>
      <c r="D115" s="39" t="s">
        <v>27</v>
      </c>
      <c r="E115" s="105"/>
      <c r="F115" s="105">
        <f>F114*0.25</f>
        <v>0</v>
      </c>
    </row>
    <row r="116" spans="1:6" ht="15.75">
      <c r="A116" s="50"/>
      <c r="B116" s="16"/>
      <c r="C116" s="19"/>
      <c r="D116" s="7" t="s">
        <v>28</v>
      </c>
      <c r="E116" s="104"/>
      <c r="F116" s="104">
        <f>F115+F114</f>
        <v>0</v>
      </c>
    </row>
    <row r="117" spans="1:6" ht="15">
      <c r="B117" s="18"/>
      <c r="C117" s="19"/>
      <c r="D117" s="38"/>
      <c r="E117" s="104"/>
      <c r="F117" s="104"/>
    </row>
    <row r="120" spans="1:6" ht="15.75">
      <c r="B120" s="5"/>
    </row>
    <row r="121" spans="1:6" ht="15.75">
      <c r="B121" s="5"/>
    </row>
    <row r="122" spans="1:6" ht="15.75">
      <c r="B122" s="5"/>
    </row>
    <row r="123" spans="1:6" ht="15.75">
      <c r="B123" s="5"/>
    </row>
    <row r="124" spans="1:6" ht="15.75">
      <c r="B124" s="5"/>
    </row>
    <row r="125" spans="1:6" ht="15.75">
      <c r="B125" s="5"/>
    </row>
  </sheetData>
  <sheetProtection selectLockedCells="1" selectUnlockedCells="1"/>
  <mergeCells count="4">
    <mergeCell ref="B6:E6"/>
    <mergeCell ref="A1:D4"/>
    <mergeCell ref="E1:E4"/>
    <mergeCell ref="F1:F4"/>
  </mergeCells>
  <pageMargins left="0.78740157480314965" right="0.39370078740157483" top="0.39370078740157483" bottom="0.39370078740157483" header="0.31496062992125984" footer="0.31496062992125984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6"/>
  <sheetViews>
    <sheetView tabSelected="1" view="pageLayout" zoomScaleNormal="100" workbookViewId="0">
      <selection activeCell="F28" sqref="F28"/>
    </sheetView>
  </sheetViews>
  <sheetFormatPr defaultColWidth="9.140625" defaultRowHeight="15.75"/>
  <cols>
    <col min="1" max="1" width="4.5703125" style="1" customWidth="1"/>
    <col min="2" max="5" width="9.140625" style="1"/>
    <col min="6" max="6" width="25.140625" style="1" customWidth="1"/>
    <col min="7" max="7" width="19.42578125" style="116" customWidth="1"/>
    <col min="8" max="8" width="9.140625" style="1"/>
    <col min="9" max="9" width="16.140625" style="1" bestFit="1" customWidth="1"/>
    <col min="10" max="16384" width="9.140625" style="1"/>
  </cols>
  <sheetData>
    <row r="1" spans="1:9" ht="20.25">
      <c r="A1" s="10"/>
      <c r="B1" s="21" t="s">
        <v>24</v>
      </c>
      <c r="C1" s="10"/>
      <c r="D1" s="10"/>
      <c r="E1" s="10"/>
      <c r="F1" s="10"/>
      <c r="G1" s="111"/>
      <c r="H1" s="10"/>
    </row>
    <row r="2" spans="1:9">
      <c r="A2" s="10"/>
      <c r="B2" s="10"/>
      <c r="C2" s="10"/>
      <c r="D2" s="10"/>
      <c r="E2" s="10"/>
      <c r="F2" s="10"/>
      <c r="G2" s="111"/>
      <c r="H2" s="10"/>
    </row>
    <row r="3" spans="1:9">
      <c r="A3" s="10" t="s">
        <v>0</v>
      </c>
      <c r="B3" s="10" t="s">
        <v>25</v>
      </c>
      <c r="C3" s="10"/>
      <c r="D3" s="10"/>
      <c r="E3" s="10"/>
      <c r="F3" s="10"/>
      <c r="G3" s="112">
        <f>'građevinsko obrtnički radovi'!F114</f>
        <v>0</v>
      </c>
      <c r="H3" s="10"/>
      <c r="I3" s="61"/>
    </row>
    <row r="4" spans="1:9">
      <c r="G4" s="99"/>
    </row>
    <row r="5" spans="1:9">
      <c r="F5" s="22" t="s">
        <v>26</v>
      </c>
      <c r="G5" s="113">
        <f>SUM(G3:G3)</f>
        <v>0</v>
      </c>
      <c r="I5" s="20"/>
    </row>
    <row r="6" spans="1:9">
      <c r="F6" s="23" t="s">
        <v>27</v>
      </c>
      <c r="G6" s="114">
        <f>G5*0.25</f>
        <v>0</v>
      </c>
      <c r="I6" s="20"/>
    </row>
    <row r="7" spans="1:9">
      <c r="F7" s="24" t="s">
        <v>28</v>
      </c>
      <c r="G7" s="115">
        <f>G5+G6</f>
        <v>0</v>
      </c>
      <c r="I7" s="20"/>
    </row>
    <row r="9" spans="1:9">
      <c r="B9" s="17" t="s">
        <v>2</v>
      </c>
    </row>
    <row r="10" spans="1:9">
      <c r="B10" s="17" t="s">
        <v>3</v>
      </c>
    </row>
    <row r="11" spans="1:9">
      <c r="B11" s="8"/>
    </row>
    <row r="12" spans="1:9">
      <c r="B12" s="8"/>
    </row>
    <row r="13" spans="1:9">
      <c r="B13" s="8"/>
    </row>
    <row r="14" spans="1:9">
      <c r="B14" s="8"/>
    </row>
    <row r="15" spans="1:9">
      <c r="B15" s="8"/>
    </row>
    <row r="16" spans="1:9">
      <c r="I16" s="2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3</vt:i4>
      </vt:variant>
      <vt:variant>
        <vt:lpstr>Imenovani rasponi</vt:lpstr>
      </vt:variant>
      <vt:variant>
        <vt:i4>5</vt:i4>
      </vt:variant>
    </vt:vector>
  </HeadingPairs>
  <TitlesOfParts>
    <vt:vector size="8" baseType="lpstr">
      <vt:lpstr>Naslovnica</vt:lpstr>
      <vt:lpstr>građevinsko obrtnički radovi</vt:lpstr>
      <vt:lpstr>rekapitulacija</vt:lpstr>
      <vt:lpstr>'građevinsko obrtnički radovi'!Ispis_naslova</vt:lpstr>
      <vt:lpstr>Naslovnica!Ispis_naslova</vt:lpstr>
      <vt:lpstr>'građevinsko obrtnički radovi'!Podrucje_ispisa</vt:lpstr>
      <vt:lpstr>Naslovnica!Podrucje_ispisa</vt:lpstr>
      <vt:lpstr>rekapitulacija!Podrucje_ispisa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Slađana</dc:creator>
  <cp:lastModifiedBy>Općina Zrinski Topolovac</cp:lastModifiedBy>
  <cp:lastPrinted>2022-08-16T09:42:00Z</cp:lastPrinted>
  <dcterms:created xsi:type="dcterms:W3CDTF">2013-10-10T10:45:24Z</dcterms:created>
  <dcterms:modified xsi:type="dcterms:W3CDTF">2023-12-22T08:17:45Z</dcterms:modified>
</cp:coreProperties>
</file>